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B6C586E2-9CA4-47CD-8F40-18202184581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66" i="1"/>
  <c r="I56" i="1"/>
  <c r="I9" i="1"/>
  <c r="I19" i="1" l="1"/>
  <c r="I46" i="1" l="1"/>
  <c r="I63" i="1" l="1"/>
  <c r="I17" i="1"/>
  <c r="I16" i="1"/>
  <c r="I65" i="1"/>
  <c r="I64" i="1"/>
  <c r="I44" i="1" l="1"/>
  <c r="I43" i="1"/>
  <c r="I13" i="1"/>
  <c r="I45" i="1"/>
  <c r="I23" i="1"/>
  <c r="I41" i="1"/>
  <c r="I35" i="1"/>
  <c r="I67" i="1" l="1"/>
</calcChain>
</file>

<file path=xl/sharedStrings.xml><?xml version="1.0" encoding="utf-8"?>
<sst xmlns="http://schemas.openxmlformats.org/spreadsheetml/2006/main" count="200" uniqueCount="164">
  <si>
    <t>Općina Kistanje, Trg sv.Nikole 5,22305 Kistanje</t>
  </si>
  <si>
    <t>Red.br.</t>
  </si>
  <si>
    <t xml:space="preserve">Naziv </t>
  </si>
  <si>
    <t>OIB:</t>
  </si>
  <si>
    <t xml:space="preserve">Adresa </t>
  </si>
  <si>
    <t>Broj računa</t>
  </si>
  <si>
    <t>Banka</t>
  </si>
  <si>
    <r>
      <t xml:space="preserve">Isplaćeni 
       Iznos              </t>
    </r>
    <r>
      <rPr>
        <sz val="10"/>
        <color indexed="8"/>
        <rFont val="Times New Roman"/>
        <family val="1"/>
        <charset val="238"/>
      </rPr>
      <t>(u eurima)</t>
    </r>
  </si>
  <si>
    <t xml:space="preserve"> UKUPNO   ISPLAĆENO        (u eurima)</t>
  </si>
  <si>
    <t>Napomena</t>
  </si>
  <si>
    <t>1.</t>
  </si>
  <si>
    <t>Katolička crkva, Župa Prikazanja BDM u Kistanjama</t>
  </si>
  <si>
    <t>Trg sv.Nikole 4, Kistanje</t>
  </si>
  <si>
    <t>HR6723400091110882017</t>
  </si>
  <si>
    <t>PBZ</t>
  </si>
  <si>
    <t>3.</t>
  </si>
  <si>
    <t>SPC, Srpska pravoslavna Parohija Kistanjska</t>
  </si>
  <si>
    <t>Trg Petra Preradovića 19,
Kistanje</t>
  </si>
  <si>
    <t>HR5024020061100413106</t>
  </si>
  <si>
    <t>Erste banka</t>
  </si>
  <si>
    <t>2.</t>
  </si>
  <si>
    <t>Vijeće srpske nacionalne manjine Općine Kistanje</t>
  </si>
  <si>
    <t>Trg Petra Preradovića 1, Kistanje</t>
  </si>
  <si>
    <t>HR7624070001100619952</t>
  </si>
  <si>
    <t>OTP</t>
  </si>
  <si>
    <t>Zagrebačka 
banka</t>
  </si>
  <si>
    <t>Srpsko kulturno društvo
 "Prosvjeta",Zagreb</t>
  </si>
  <si>
    <t>OSNOVNA ŠKOLA KISTANJE</t>
  </si>
  <si>
    <t>Dr.Franje Tuđmana 80, Kistanje</t>
  </si>
  <si>
    <t>HR4323900011800015002</t>
  </si>
  <si>
    <t>HPB</t>
  </si>
  <si>
    <t>Nogometni klub Janjevo iz Kistanja</t>
  </si>
  <si>
    <t>Ulica A.Starčevića bb, Kistanje</t>
  </si>
  <si>
    <t>HR0624070001100570675</t>
  </si>
  <si>
    <t>Udruga "NAŠA KUĆA"</t>
  </si>
  <si>
    <t>Đevrske 102, 22305 Kistanje</t>
  </si>
  <si>
    <t>HR1424020061101021944</t>
  </si>
  <si>
    <t>Sport</t>
  </si>
  <si>
    <t>Kultura</t>
  </si>
  <si>
    <t>Getaldićeva 6, 22300 Knin</t>
  </si>
  <si>
    <t>HR5023400091410066795</t>
  </si>
  <si>
    <t xml:space="preserve">SPC, Srpski pravoslavni Manastir u Oćestovu
</t>
  </si>
  <si>
    <t>Oćestovo 19, 22300 Knin</t>
  </si>
  <si>
    <t>HR8824020061100648908</t>
  </si>
  <si>
    <t>SPC,Crkvena Općina Đevrske</t>
  </si>
  <si>
    <t>GRADSKO DRUŠTVO CRVENOG KRIŽA -KNIN</t>
  </si>
  <si>
    <t>Fra Filipa Grabovca 1, Knin</t>
  </si>
  <si>
    <t>HR9023400091100010619</t>
  </si>
  <si>
    <t>DVD «Sveti Juraj»</t>
  </si>
  <si>
    <t>Ulica dr.F. Tuđmana 101, Kistanje</t>
  </si>
  <si>
    <t>Hrvatska gorska služba 
spašavanja, HGSS stanica
 Šibenik</t>
  </si>
  <si>
    <t>Put tvornice 33,
Šibenik</t>
  </si>
  <si>
    <t>HR 5523900011199004338</t>
  </si>
  <si>
    <t>Udruga za djecu i mlade "Čarobni svijet"</t>
  </si>
  <si>
    <t>I.Meštrovića 21 ,Knin</t>
  </si>
  <si>
    <t>HR1724070001100501704</t>
  </si>
  <si>
    <t>Udruga"Žene kosovske doline"</t>
  </si>
  <si>
    <t xml:space="preserve">OB "Hrvatski ponos"Knin
</t>
  </si>
  <si>
    <t>Kralja Svetoslava
 Suronje 12,
22 300 Knin</t>
  </si>
  <si>
    <t>Berislavićeva 10,
10 000 Zagreb</t>
  </si>
  <si>
    <t>HR3324020061100996867</t>
  </si>
  <si>
    <t>Riđane centar 84,
22 300 Knin</t>
  </si>
  <si>
    <t>HR6324020061100653723</t>
  </si>
  <si>
    <t>Domagojeva 12,
22 300 Knin</t>
  </si>
  <si>
    <t>HR6724020061100280589</t>
  </si>
  <si>
    <t>4.</t>
  </si>
  <si>
    <t>5.</t>
  </si>
  <si>
    <t>6.</t>
  </si>
  <si>
    <t>UKUPNO:</t>
  </si>
  <si>
    <t>Đevrske 122,
22 305 Kistanje</t>
  </si>
  <si>
    <t xml:space="preserve">HR84 2402006 1100579043 </t>
  </si>
  <si>
    <t>HR 41 23900011199003232</t>
  </si>
  <si>
    <t>POPIS KORISNIKA SPONZORSTAVA I DONACIJA I OSTALIH ISPLATA OPĆINE KISTANJE ZA RAZDOBLJE SIJEČANJ-PROSINAC 2023.G.</t>
  </si>
  <si>
    <t>Udruga"Kistanjski zalasci sunca"</t>
  </si>
  <si>
    <t>HR9623600001103032202</t>
  </si>
  <si>
    <t>HR1023600001102659912</t>
  </si>
  <si>
    <t>Udruga "ZvoniMir"</t>
  </si>
  <si>
    <t>Udruga"Krka"Knin</t>
  </si>
  <si>
    <t>HR4324020061100455427</t>
  </si>
  <si>
    <t>11.01.2023.</t>
  </si>
  <si>
    <t>06.03.2023.</t>
  </si>
  <si>
    <t>05.04.2023.</t>
  </si>
  <si>
    <t>15.05.2023.</t>
  </si>
  <si>
    <t>13.06.2023.</t>
  </si>
  <si>
    <t>04.07.2023.</t>
  </si>
  <si>
    <t>06.09.2023.</t>
  </si>
  <si>
    <t>07.11.2023.</t>
  </si>
  <si>
    <t>28.03.2023.</t>
  </si>
  <si>
    <t>18.09.2023.</t>
  </si>
  <si>
    <t>22.09.2023.</t>
  </si>
  <si>
    <t>15.02.2023.</t>
  </si>
  <si>
    <t>06.07.2023.</t>
  </si>
  <si>
    <t>29.09.2023.</t>
  </si>
  <si>
    <t>15.11.2023.</t>
  </si>
  <si>
    <t>11.10.2023.</t>
  </si>
  <si>
    <t>04.01.2023.</t>
  </si>
  <si>
    <t>25.01.2023.</t>
  </si>
  <si>
    <t>01.06.2023.</t>
  </si>
  <si>
    <t>04.05.2023.</t>
  </si>
  <si>
    <t>16.06.2023.</t>
  </si>
  <si>
    <t>25.10.2023.</t>
  </si>
  <si>
    <t>16.6.2023.</t>
  </si>
  <si>
    <t>02.05.2023.</t>
  </si>
  <si>
    <t>Udruga dragovoljaca i veterana Domovinskog rata</t>
  </si>
  <si>
    <t>29.06.2023.</t>
  </si>
  <si>
    <t>Datum isplate:</t>
  </si>
  <si>
    <t>Dom za starije i nemoćne
 osobe Knin</t>
  </si>
  <si>
    <t xml:space="preserve">HR9224070001100577857 </t>
  </si>
  <si>
    <t>Kneza Domogoja 5,
22 300 Knin</t>
  </si>
  <si>
    <t>Ambulanta Kistanje,Ordinacija Opće medicine, Aurelio Coen dr.med</t>
  </si>
  <si>
    <t>Marka Marulića 2,
 22 305 Kistanje</t>
  </si>
  <si>
    <t xml:space="preserve">HR6624070001100640405   </t>
  </si>
  <si>
    <t>Eko udruga "Jelenje vode",
Jakovlje</t>
  </si>
  <si>
    <t>Mitrovićeva 33, 
32 225 Bobota</t>
  </si>
  <si>
    <t xml:space="preserve">HR49 25000091 102061671 </t>
  </si>
  <si>
    <t>Addiko banci.</t>
  </si>
  <si>
    <t>17.08.2023.</t>
  </si>
  <si>
    <t>SPC u Hrvatskoj,
Crkvena općina Bobota</t>
  </si>
  <si>
    <t>SPC u Hrvatskoj, Eparhija 
Osječko-Baranjska, Manastir 
Uspenja Presvete Bogorodice
 u Dalj Planini,</t>
  </si>
  <si>
    <t>Rudina vodice 10, 
31 205 Aljmaš</t>
  </si>
  <si>
    <t xml:space="preserve">HR63 2402006 1100498911 </t>
  </si>
  <si>
    <t>Srpska pravoslavna Bogoslovija
 Sveta Tri Jerarha u Manastiru
 Krka</t>
  </si>
  <si>
    <t>Nikole Tesle 45,
 22 305 Kistanje</t>
  </si>
  <si>
    <t xml:space="preserve"> Raifeisenbank </t>
  </si>
  <si>
    <t xml:space="preserve">HR3424840081101075158 </t>
  </si>
  <si>
    <r>
      <t>Filantrops humanitarna 
ustanova SPC</t>
    </r>
    <r>
      <rPr>
        <sz val="11"/>
        <color theme="1"/>
        <rFont val="Times New Roman"/>
        <family val="1"/>
        <charset val="238"/>
      </rPr>
      <t>,</t>
    </r>
  </si>
  <si>
    <t xml:space="preserve">Ilica 7/1, 
10 000 Zagreb, </t>
  </si>
  <si>
    <t>10.07.2023.</t>
  </si>
  <si>
    <t xml:space="preserve">HR06236 00001103037799 </t>
  </si>
  <si>
    <t>Tvrtkova 3, 
22 300 Knin</t>
  </si>
  <si>
    <t>Školska 1-Kraljev vrh,
 10 297 Jakovlje</t>
  </si>
  <si>
    <t>oo976172875</t>
  </si>
  <si>
    <t xml:space="preserve">Krnete 6, 
22 305 Kistanje,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</si>
  <si>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</si>
  <si>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</si>
  <si>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</si>
  <si>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</si>
  <si>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</si>
  <si>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</si>
  <si>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</si>
  <si>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</si>
  <si>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</si>
  <si>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</si>
  <si>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</si>
  <si>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</si>
  <si>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</si>
  <si>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</si>
  <si>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</si>
  <si>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</si>
  <si>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</si>
  <si>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</si>
  <si>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</si>
  <si>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</si>
  <si>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20.12.2023.</t>
  </si>
  <si>
    <t>31.07.2023.</t>
  </si>
  <si>
    <t>05.05.2023.</t>
  </si>
  <si>
    <t>Kistanje, 29.veljače 2024.g.</t>
  </si>
  <si>
    <t>28.09.2023.</t>
  </si>
  <si>
    <t>24.02.2023.</t>
  </si>
  <si>
    <t>27.06.2023.</t>
  </si>
  <si>
    <t>10.02.2023.</t>
  </si>
  <si>
    <t>17.04.2023.</t>
  </si>
  <si>
    <t>26.06.2023.</t>
  </si>
  <si>
    <t xml:space="preserve">Program PREDŠKOLE
 u iznosu od 12.597,40
eura, ostalo donacije za ekskurziju u Dubrovnik i ZG(posjet HRT-u)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</si>
</sst>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" fontId="2" fillId="0" borderId="6" xfId="0" applyNumberFormat="1" applyFont="1" applyBorder="1"/>
    <xf numFmtId="0" fontId="3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left"/>
    </xf>
    <xf numFmtId="0" fontId="3" fillId="2" borderId="8" xfId="0" applyFont="1" applyFill="1" applyBorder="1" applyAlignment="1">
      <alignment horizontal="right"/>
    </xf>
    <xf numFmtId="4" fontId="0" fillId="0" borderId="4" xfId="0" applyNumberFormat="1" applyBorder="1"/>
    <xf numFmtId="164" fontId="1" fillId="0" borderId="4" xfId="0" applyNumberFormat="1" applyFont="1" applyBorder="1"/>
    <xf numFmtId="0" fontId="3" fillId="2" borderId="8" xfId="0" applyFont="1" applyFill="1" applyBorder="1" applyAlignment="1">
      <alignment horizontal="center"/>
    </xf>
    <xf numFmtId="4" fontId="0" fillId="0" borderId="4" xfId="0" applyNumberFormat="1" applyFill="1" applyBorder="1"/>
    <xf numFmtId="0" fontId="14" fillId="0" borderId="4" xfId="0" applyFont="1" applyBorder="1" applyAlignment="1">
      <alignment horizontal="left" wrapText="1"/>
    </xf>
    <xf numFmtId="0" fontId="3" fillId="2" borderId="7" xfId="0" applyFont="1" applyFill="1" applyBorder="1" applyAlignment="1">
      <alignment horizontal="right"/>
    </xf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2" borderId="13" xfId="0" applyFont="1" applyFill="1" applyBorder="1"/>
    <xf numFmtId="0" fontId="6" fillId="2" borderId="13" xfId="0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164" fontId="8" fillId="2" borderId="4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0" borderId="4" xfId="0" applyBorder="1" applyAlignment="1"/>
    <xf numFmtId="0" fontId="0" fillId="0" borderId="4" xfId="0" applyBorder="1" applyAlignment="1">
      <alignment horizontal="left"/>
    </xf>
    <xf numFmtId="0" fontId="14" fillId="0" borderId="4" xfId="0" applyFont="1" applyBorder="1" applyAlignment="1">
      <alignment horizontal="left"/>
    </xf>
    <xf numFmtId="164" fontId="1" fillId="0" borderId="4" xfId="0" applyNumberFormat="1" applyFont="1" applyBorder="1" applyAlignme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164" fontId="1" fillId="0" borderId="4" xfId="1" applyNumberFormat="1" applyFont="1" applyBorder="1"/>
    <xf numFmtId="0" fontId="0" fillId="0" borderId="4" xfId="0" applyBorder="1" applyAlignment="1"/>
    <xf numFmtId="0" fontId="14" fillId="0" borderId="4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4" fontId="0" fillId="0" borderId="10" xfId="0" applyNumberFormat="1" applyBorder="1"/>
    <xf numFmtId="0" fontId="8" fillId="2" borderId="7" xfId="0" applyFont="1" applyFill="1" applyBorder="1" applyAlignment="1">
      <alignment horizontal="left" wrapText="1"/>
    </xf>
    <xf numFmtId="0" fontId="17" fillId="0" borderId="4" xfId="0" applyFont="1" applyBorder="1" applyAlignment="1"/>
    <xf numFmtId="0" fontId="17" fillId="0" borderId="4" xfId="0" applyFont="1" applyBorder="1" applyAlignment="1">
      <alignment horizontal="left" wrapText="1"/>
    </xf>
    <xf numFmtId="0" fontId="11" fillId="3" borderId="8" xfId="0" applyFont="1" applyFill="1" applyBorder="1" applyAlignment="1">
      <alignment horizontal="left" wrapText="1"/>
    </xf>
    <xf numFmtId="4" fontId="3" fillId="2" borderId="4" xfId="0" applyNumberFormat="1" applyFont="1" applyFill="1" applyBorder="1" applyAlignment="1">
      <alignment horizontal="right" vertical="top" wrapText="1"/>
    </xf>
    <xf numFmtId="14" fontId="2" fillId="0" borderId="6" xfId="0" applyNumberFormat="1" applyFont="1" applyBorder="1"/>
    <xf numFmtId="0" fontId="11" fillId="3" borderId="7" xfId="0" applyFont="1" applyFill="1" applyBorder="1" applyAlignment="1">
      <alignment horizontal="left" wrapText="1"/>
    </xf>
    <xf numFmtId="0" fontId="17" fillId="0" borderId="4" xfId="0" applyFont="1" applyBorder="1" applyAlignment="1">
      <alignment wrapText="1"/>
    </xf>
    <xf numFmtId="0" fontId="14" fillId="0" borderId="0" xfId="0" applyFont="1"/>
    <xf numFmtId="0" fontId="0" fillId="0" borderId="4" xfId="0" applyFont="1" applyBorder="1" applyAlignment="1">
      <alignment horizontal="left"/>
    </xf>
    <xf numFmtId="0" fontId="14" fillId="0" borderId="0" xfId="0" applyFont="1" applyAlignment="1">
      <alignment wrapText="1"/>
    </xf>
    <xf numFmtId="0" fontId="14" fillId="0" borderId="4" xfId="0" applyFont="1" applyBorder="1"/>
    <xf numFmtId="4" fontId="14" fillId="0" borderId="4" xfId="0" applyNumberFormat="1" applyFont="1" applyFill="1" applyBorder="1"/>
    <xf numFmtId="0" fontId="15" fillId="0" borderId="0" xfId="0" applyFont="1"/>
    <xf numFmtId="0" fontId="17" fillId="0" borderId="0" xfId="0" applyFont="1" applyAlignment="1">
      <alignment horizontal="left" wrapText="1"/>
    </xf>
    <xf numFmtId="0" fontId="14" fillId="0" borderId="4" xfId="0" applyFont="1" applyBorder="1" applyAlignment="1">
      <alignment horizontal="center"/>
    </xf>
    <xf numFmtId="14" fontId="14" fillId="0" borderId="4" xfId="0" applyNumberFormat="1" applyFont="1" applyBorder="1"/>
    <xf numFmtId="164" fontId="17" fillId="0" borderId="4" xfId="0" applyNumberFormat="1" applyFont="1" applyBorder="1" applyAlignment="1"/>
    <xf numFmtId="0" fontId="14" fillId="0" borderId="15" xfId="0" applyFont="1" applyBorder="1" applyAlignment="1"/>
    <xf numFmtId="0" fontId="14" fillId="0" borderId="15" xfId="0" applyFont="1" applyBorder="1"/>
    <xf numFmtId="0" fontId="0" fillId="0" borderId="15" xfId="0" applyBorder="1"/>
    <xf numFmtId="2" fontId="2" fillId="0" borderId="6" xfId="0" applyNumberFormat="1" applyFont="1" applyBorder="1"/>
    <xf numFmtId="0" fontId="14" fillId="0" borderId="15" xfId="0" applyFont="1" applyBorder="1" applyAlignment="1">
      <alignment horizontal="center"/>
    </xf>
    <xf numFmtId="14" fontId="14" fillId="0" borderId="15" xfId="0" applyNumberFormat="1" applyFont="1" applyBorder="1"/>
    <xf numFmtId="2" fontId="14" fillId="0" borderId="4" xfId="0" applyNumberFormat="1" applyFont="1" applyBorder="1"/>
    <xf numFmtId="2" fontId="14" fillId="0" borderId="15" xfId="0" applyNumberFormat="1" applyFont="1" applyBorder="1"/>
    <xf numFmtId="2" fontId="0" fillId="0" borderId="15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left" wrapText="1"/>
    </xf>
    <xf numFmtId="0" fontId="17" fillId="0" borderId="15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164" fontId="1" fillId="0" borderId="10" xfId="0" applyNumberFormat="1" applyFont="1" applyBorder="1" applyAlignment="1"/>
    <xf numFmtId="0" fontId="0" fillId="0" borderId="11" xfId="0" applyBorder="1" applyAlignment="1"/>
    <xf numFmtId="0" fontId="0" fillId="0" borderId="15" xfId="0" applyBorder="1" applyAlignment="1"/>
    <xf numFmtId="0" fontId="2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/>
    <xf numFmtId="4" fontId="0" fillId="0" borderId="10" xfId="0" applyNumberFormat="1" applyBorder="1" applyAlignment="1"/>
    <xf numFmtId="4" fontId="0" fillId="0" borderId="10" xfId="0" applyNumberFormat="1" applyFill="1" applyBorder="1" applyAlignment="1"/>
    <xf numFmtId="164" fontId="1" fillId="0" borderId="4" xfId="0" applyNumberFormat="1" applyFont="1" applyBorder="1" applyAlignment="1"/>
    <xf numFmtId="0" fontId="0" fillId="0" borderId="4" xfId="0" applyBorder="1" applyAlignment="1"/>
    <xf numFmtId="0" fontId="1" fillId="0" borderId="4" xfId="0" applyFont="1" applyBorder="1" applyAlignment="1">
      <alignment horizontal="right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/>
    </xf>
    <xf numFmtId="0" fontId="14" fillId="0" borderId="4" xfId="0" applyFont="1" applyBorder="1" applyAlignment="1">
      <alignment horizontal="left"/>
    </xf>
    <xf numFmtId="4" fontId="8" fillId="2" borderId="10" xfId="0" applyNumberFormat="1" applyFont="1" applyFill="1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  <xf numFmtId="0" fontId="6" fillId="2" borderId="13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0" fillId="0" borderId="17" xfId="0" applyBorder="1" applyAlignment="1">
      <alignment horizontal="right"/>
    </xf>
    <xf numFmtId="0" fontId="2" fillId="2" borderId="5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5" fillId="2" borderId="4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164" fontId="12" fillId="2" borderId="4" xfId="0" applyNumberFormat="1" applyFont="1" applyFill="1" applyBorder="1" applyAlignment="1"/>
    <xf numFmtId="164" fontId="13" fillId="0" borderId="4" xfId="0" applyNumberFormat="1" applyFont="1" applyBorder="1" applyAlignment="1"/>
    <xf numFmtId="4" fontId="11" fillId="2" borderId="4" xfId="0" applyNumberFormat="1" applyFont="1" applyFill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8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 wrapText="1"/>
    </xf>
    <xf numFmtId="0" fontId="2" fillId="0" borderId="19" xfId="0" applyFont="1" applyBorder="1" applyAlignment="1">
      <alignment horizontal="center"/>
    </xf>
    <xf numFmtId="0" fontId="8" fillId="2" borderId="20" xfId="0" applyFont="1" applyFill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4" xfId="0" applyBorder="1" applyAlignment="1">
      <alignment horizontal="right"/>
    </xf>
    <xf numFmtId="0" fontId="14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right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workbookViewId="0">
      <selection activeCell="I30" sqref="I30:I34"/>
    </sheetView>
  </sheetViews>
  <sheetFormatPr defaultRowHeight="15" x14ac:dyDescent="0.25"/>
  <cols>
    <col min="1" max="1" width="6.140625" customWidth="1"/>
    <col min="2" max="2" width="32.140625" customWidth="1"/>
    <col min="3" max="3" width="13.28515625" customWidth="1"/>
    <col min="4" max="4" width="19.7109375" customWidth="1"/>
    <col min="5" max="5" width="24" customWidth="1"/>
    <col min="6" max="6" width="14.28515625" customWidth="1"/>
    <col min="7" max="7" width="11" bestFit="1" customWidth="1"/>
    <col min="8" max="8" width="11" customWidth="1"/>
    <col min="9" max="9" width="20.42578125" customWidth="1"/>
    <col min="10" max="10" width="18.140625" customWidth="1"/>
  </cols>
  <sheetData>
    <row r="1" spans="1:10" x14ac:dyDescent="0.25">
      <c r="A1" s="1"/>
      <c r="B1" s="1"/>
      <c r="C1" s="2"/>
      <c r="D1" s="3"/>
      <c r="E1" s="4"/>
      <c r="F1" s="4"/>
      <c r="G1" s="1"/>
      <c r="H1" s="1"/>
      <c r="I1" s="5"/>
      <c r="J1" s="6"/>
    </row>
    <row r="2" spans="1:10" ht="14.25" customHeight="1" x14ac:dyDescent="0.25">
      <c r="A2" s="7" t="s">
        <v>0</v>
      </c>
      <c r="B2" s="1"/>
      <c r="C2" s="2"/>
      <c r="D2" s="3"/>
      <c r="E2" s="4"/>
      <c r="F2" s="4"/>
      <c r="G2" s="1"/>
      <c r="H2" s="1"/>
      <c r="I2" s="5"/>
      <c r="J2" s="6"/>
    </row>
    <row r="3" spans="1:10" ht="15.75" hidden="1" x14ac:dyDescent="0.25">
      <c r="A3" s="7"/>
      <c r="B3" s="1"/>
      <c r="C3" s="2"/>
      <c r="D3" s="3"/>
      <c r="E3" s="4"/>
      <c r="F3" s="4"/>
      <c r="G3" s="1"/>
      <c r="H3" s="1"/>
      <c r="I3" s="5"/>
      <c r="J3" s="6"/>
    </row>
    <row r="4" spans="1:10" ht="53.25" customHeight="1" x14ac:dyDescent="0.25">
      <c r="A4" s="8"/>
      <c r="B4" s="144" t="s">
        <v>72</v>
      </c>
      <c r="C4" s="144"/>
      <c r="D4" s="144"/>
      <c r="E4" s="144"/>
      <c r="F4" s="144"/>
      <c r="G4" s="9"/>
      <c r="H4" s="52"/>
      <c r="I4" s="10"/>
      <c r="J4" s="10"/>
    </row>
    <row r="5" spans="1:10" ht="6" customHeight="1" thickBot="1" x14ac:dyDescent="0.3">
      <c r="A5" s="10"/>
      <c r="B5" s="11"/>
      <c r="C5" s="11"/>
      <c r="D5" s="11"/>
      <c r="E5" s="11"/>
      <c r="F5" s="11"/>
      <c r="G5" s="6"/>
      <c r="H5" s="6"/>
      <c r="I5" s="1"/>
      <c r="J5" s="1"/>
    </row>
    <row r="6" spans="1:10" ht="15.75" thickBot="1" x14ac:dyDescent="0.3">
      <c r="A6" s="145" t="s">
        <v>1</v>
      </c>
      <c r="B6" s="145" t="s">
        <v>2</v>
      </c>
      <c r="C6" s="145" t="s">
        <v>3</v>
      </c>
      <c r="D6" s="145" t="s">
        <v>4</v>
      </c>
      <c r="E6" s="145" t="s">
        <v>5</v>
      </c>
      <c r="F6" s="145" t="s">
        <v>6</v>
      </c>
      <c r="G6" s="139" t="s">
        <v>7</v>
      </c>
      <c r="H6" s="139" t="s">
        <v>105</v>
      </c>
      <c r="I6" s="139" t="s">
        <v>8</v>
      </c>
      <c r="J6" s="141" t="s">
        <v>9</v>
      </c>
    </row>
    <row r="7" spans="1:10" ht="34.5" customHeight="1" thickBot="1" x14ac:dyDescent="0.3">
      <c r="A7" s="145"/>
      <c r="B7" s="145"/>
      <c r="C7" s="145"/>
      <c r="D7" s="145"/>
      <c r="E7" s="145"/>
      <c r="F7" s="145"/>
      <c r="G7" s="140"/>
      <c r="H7" s="143"/>
      <c r="I7" s="140"/>
      <c r="J7" s="142"/>
    </row>
    <row r="8" spans="1:10" x14ac:dyDescent="0.25">
      <c r="A8" s="12" t="s">
        <v>10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57">
        <v>7</v>
      </c>
      <c r="H8" s="57">
        <v>8</v>
      </c>
      <c r="I8" s="12">
        <v>9</v>
      </c>
      <c r="J8" s="12">
        <v>10</v>
      </c>
    </row>
    <row r="9" spans="1:10" ht="21.75" customHeight="1" x14ac:dyDescent="0.25">
      <c r="A9" s="121" t="s">
        <v>10</v>
      </c>
      <c r="B9" s="119" t="s">
        <v>11</v>
      </c>
      <c r="C9" s="118">
        <v>12406417624</v>
      </c>
      <c r="D9" s="102" t="s">
        <v>12</v>
      </c>
      <c r="E9" s="103" t="s">
        <v>13</v>
      </c>
      <c r="F9" s="102" t="s">
        <v>14</v>
      </c>
      <c r="G9" s="64">
        <v>1000</v>
      </c>
      <c r="H9" s="64" t="s">
        <v>98</v>
      </c>
      <c r="I9" s="136">
        <f>G9+G10+G11+G12</f>
        <v>3000</v>
      </c>
      <c r="J9" s="138"/>
    </row>
    <row r="10" spans="1:10" x14ac:dyDescent="0.25">
      <c r="A10" s="100"/>
      <c r="B10" s="120"/>
      <c r="C10" s="100"/>
      <c r="D10" s="95"/>
      <c r="E10" s="104"/>
      <c r="F10" s="95"/>
      <c r="G10" s="13">
        <v>400</v>
      </c>
      <c r="H10" s="13" t="s">
        <v>99</v>
      </c>
      <c r="I10" s="137"/>
      <c r="J10" s="100"/>
    </row>
    <row r="11" spans="1:10" x14ac:dyDescent="0.25">
      <c r="A11" s="100"/>
      <c r="B11" s="120"/>
      <c r="C11" s="100"/>
      <c r="D11" s="95"/>
      <c r="E11" s="104"/>
      <c r="F11" s="95"/>
      <c r="G11" s="81">
        <v>400</v>
      </c>
      <c r="H11" s="65" t="s">
        <v>101</v>
      </c>
      <c r="I11" s="137"/>
      <c r="J11" s="100"/>
    </row>
    <row r="12" spans="1:10" x14ac:dyDescent="0.25">
      <c r="A12" s="100"/>
      <c r="B12" s="120"/>
      <c r="C12" s="100"/>
      <c r="D12" s="95"/>
      <c r="E12" s="104"/>
      <c r="F12" s="95"/>
      <c r="G12" s="13">
        <v>1200</v>
      </c>
      <c r="H12" s="13" t="s">
        <v>100</v>
      </c>
      <c r="I12" s="137"/>
      <c r="J12" s="100"/>
    </row>
    <row r="13" spans="1:10" x14ac:dyDescent="0.25">
      <c r="A13" s="121" t="s">
        <v>20</v>
      </c>
      <c r="B13" s="133" t="s">
        <v>16</v>
      </c>
      <c r="C13" s="134"/>
      <c r="D13" s="135" t="s">
        <v>17</v>
      </c>
      <c r="E13" s="94" t="s">
        <v>18</v>
      </c>
      <c r="F13" s="94" t="s">
        <v>19</v>
      </c>
      <c r="G13" s="87">
        <v>500</v>
      </c>
      <c r="H13" s="16" t="s">
        <v>95</v>
      </c>
      <c r="I13" s="99">
        <f>G13+G14+G15</f>
        <v>1300</v>
      </c>
      <c r="J13" s="100"/>
    </row>
    <row r="14" spans="1:10" x14ac:dyDescent="0.25">
      <c r="A14" s="100"/>
      <c r="B14" s="120"/>
      <c r="C14" s="100"/>
      <c r="D14" s="95"/>
      <c r="E14" s="104"/>
      <c r="F14" s="95"/>
      <c r="G14" s="87">
        <v>300</v>
      </c>
      <c r="H14" s="16" t="s">
        <v>96</v>
      </c>
      <c r="I14" s="99"/>
      <c r="J14" s="100"/>
    </row>
    <row r="15" spans="1:10" ht="15.75" customHeight="1" x14ac:dyDescent="0.25">
      <c r="A15" s="100"/>
      <c r="B15" s="120"/>
      <c r="C15" s="100"/>
      <c r="D15" s="95"/>
      <c r="E15" s="104"/>
      <c r="F15" s="95"/>
      <c r="G15" s="87">
        <v>500</v>
      </c>
      <c r="H15" s="16" t="s">
        <v>97</v>
      </c>
      <c r="I15" s="99"/>
      <c r="J15" s="100"/>
    </row>
    <row r="16" spans="1:10" ht="60" customHeight="1" x14ac:dyDescent="0.25">
      <c r="A16" s="75" t="s">
        <v>15</v>
      </c>
      <c r="B16" s="67" t="s">
        <v>118</v>
      </c>
      <c r="C16" s="71">
        <v>63523968592</v>
      </c>
      <c r="D16" s="26" t="s">
        <v>119</v>
      </c>
      <c r="E16" s="71" t="s">
        <v>120</v>
      </c>
      <c r="F16" s="56" t="s">
        <v>19</v>
      </c>
      <c r="G16" s="84">
        <v>500</v>
      </c>
      <c r="H16" s="76" t="s">
        <v>116</v>
      </c>
      <c r="I16" s="77">
        <f>G16</f>
        <v>500</v>
      </c>
      <c r="J16" s="44"/>
    </row>
    <row r="17" spans="1:10" ht="53.25" customHeight="1" x14ac:dyDescent="0.25">
      <c r="A17" s="75" t="s">
        <v>65</v>
      </c>
      <c r="B17" s="67" t="s">
        <v>121</v>
      </c>
      <c r="C17" s="71">
        <v>65505345246</v>
      </c>
      <c r="D17" s="26" t="s">
        <v>122</v>
      </c>
      <c r="E17" s="71" t="s">
        <v>124</v>
      </c>
      <c r="F17" s="71" t="s">
        <v>123</v>
      </c>
      <c r="G17" s="85">
        <v>700</v>
      </c>
      <c r="H17" s="83" t="s">
        <v>85</v>
      </c>
      <c r="I17" s="77">
        <f>G17</f>
        <v>700</v>
      </c>
      <c r="J17" s="55"/>
    </row>
    <row r="18" spans="1:10" ht="46.5" customHeight="1" x14ac:dyDescent="0.25">
      <c r="A18" s="82" t="s">
        <v>66</v>
      </c>
      <c r="B18" s="74" t="s">
        <v>117</v>
      </c>
      <c r="C18" s="78"/>
      <c r="D18" s="70" t="s">
        <v>113</v>
      </c>
      <c r="E18" s="79" t="s">
        <v>114</v>
      </c>
      <c r="F18" s="68" t="s">
        <v>115</v>
      </c>
      <c r="G18" s="86">
        <v>500</v>
      </c>
      <c r="H18" s="80" t="s">
        <v>116</v>
      </c>
      <c r="I18" s="47">
        <v>500</v>
      </c>
      <c r="J18" s="44"/>
    </row>
    <row r="19" spans="1:10" ht="15.75" customHeight="1" x14ac:dyDescent="0.25">
      <c r="A19" s="107" t="s">
        <v>67</v>
      </c>
      <c r="B19" s="110" t="s">
        <v>44</v>
      </c>
      <c r="C19" s="96"/>
      <c r="D19" s="113" t="s">
        <v>69</v>
      </c>
      <c r="E19" s="104" t="s">
        <v>70</v>
      </c>
      <c r="F19" s="113" t="s">
        <v>19</v>
      </c>
      <c r="G19" s="87">
        <v>500</v>
      </c>
      <c r="H19" s="16" t="s">
        <v>95</v>
      </c>
      <c r="I19" s="91">
        <f>G19+G20+G22+G21</f>
        <v>1800</v>
      </c>
      <c r="J19" s="96"/>
    </row>
    <row r="20" spans="1:10" ht="15.75" customHeight="1" x14ac:dyDescent="0.25">
      <c r="A20" s="108"/>
      <c r="B20" s="111"/>
      <c r="C20" s="92"/>
      <c r="D20" s="114"/>
      <c r="E20" s="95"/>
      <c r="F20" s="92"/>
      <c r="G20" s="87">
        <v>300</v>
      </c>
      <c r="H20" s="16" t="s">
        <v>96</v>
      </c>
      <c r="I20" s="92"/>
      <c r="J20" s="92"/>
    </row>
    <row r="21" spans="1:10" ht="15.75" customHeight="1" x14ac:dyDescent="0.25">
      <c r="A21" s="108"/>
      <c r="B21" s="111"/>
      <c r="C21" s="92"/>
      <c r="D21" s="114"/>
      <c r="E21" s="95"/>
      <c r="F21" s="92"/>
      <c r="G21" s="87">
        <v>500</v>
      </c>
      <c r="H21" s="16" t="s">
        <v>84</v>
      </c>
      <c r="I21" s="92"/>
      <c r="J21" s="92"/>
    </row>
    <row r="22" spans="1:10" ht="13.5" customHeight="1" x14ac:dyDescent="0.25">
      <c r="A22" s="109"/>
      <c r="B22" s="112"/>
      <c r="C22" s="93"/>
      <c r="D22" s="115"/>
      <c r="E22" s="95"/>
      <c r="F22" s="93"/>
      <c r="G22" s="87">
        <v>500</v>
      </c>
      <c r="H22" s="16" t="s">
        <v>154</v>
      </c>
      <c r="I22" s="93"/>
      <c r="J22" s="93"/>
    </row>
    <row r="23" spans="1:10" x14ac:dyDescent="0.25">
      <c r="A23" s="130" t="s">
        <v>133</v>
      </c>
      <c r="B23" s="119" t="s">
        <v>21</v>
      </c>
      <c r="C23" s="118">
        <v>86182487115</v>
      </c>
      <c r="D23" s="102" t="s">
        <v>22</v>
      </c>
      <c r="E23" s="103" t="s">
        <v>23</v>
      </c>
      <c r="F23" s="102" t="s">
        <v>24</v>
      </c>
      <c r="G23" s="19">
        <v>5000</v>
      </c>
      <c r="H23" s="16" t="s">
        <v>90</v>
      </c>
      <c r="I23" s="99">
        <f>G23+G24+G25+G26+G27+G28</f>
        <v>19000</v>
      </c>
      <c r="J23" s="100"/>
    </row>
    <row r="24" spans="1:10" x14ac:dyDescent="0.25">
      <c r="A24" s="131"/>
      <c r="B24" s="120"/>
      <c r="C24" s="100"/>
      <c r="D24" s="95"/>
      <c r="E24" s="104"/>
      <c r="F24" s="95"/>
      <c r="G24" s="19">
        <v>4000</v>
      </c>
      <c r="H24" s="16" t="s">
        <v>155</v>
      </c>
      <c r="I24" s="99"/>
      <c r="J24" s="100"/>
    </row>
    <row r="25" spans="1:10" x14ac:dyDescent="0.25">
      <c r="A25" s="131"/>
      <c r="B25" s="120"/>
      <c r="C25" s="100"/>
      <c r="D25" s="95"/>
      <c r="E25" s="104"/>
      <c r="F25" s="95"/>
      <c r="G25" s="19">
        <v>2500</v>
      </c>
      <c r="H25" s="19" t="s">
        <v>91</v>
      </c>
      <c r="I25" s="99"/>
      <c r="J25" s="100"/>
    </row>
    <row r="26" spans="1:10" x14ac:dyDescent="0.25">
      <c r="A26" s="131"/>
      <c r="B26" s="120"/>
      <c r="C26" s="100"/>
      <c r="D26" s="95"/>
      <c r="E26" s="104"/>
      <c r="F26" s="95"/>
      <c r="G26" s="19">
        <v>3000</v>
      </c>
      <c r="H26" s="16" t="s">
        <v>154</v>
      </c>
      <c r="I26" s="99"/>
      <c r="J26" s="100"/>
    </row>
    <row r="27" spans="1:10" x14ac:dyDescent="0.25">
      <c r="A27" s="131"/>
      <c r="B27" s="120"/>
      <c r="C27" s="100"/>
      <c r="D27" s="95"/>
      <c r="E27" s="104"/>
      <c r="F27" s="95"/>
      <c r="G27" s="19">
        <v>2000</v>
      </c>
      <c r="H27" s="19" t="s">
        <v>92</v>
      </c>
      <c r="I27" s="99"/>
      <c r="J27" s="100"/>
    </row>
    <row r="28" spans="1:10" x14ac:dyDescent="0.25">
      <c r="A28" s="132"/>
      <c r="B28" s="120"/>
      <c r="C28" s="100"/>
      <c r="D28" s="95"/>
      <c r="E28" s="104"/>
      <c r="F28" s="95"/>
      <c r="G28" s="19">
        <v>2500</v>
      </c>
      <c r="H28" s="19" t="s">
        <v>93</v>
      </c>
      <c r="I28" s="99"/>
      <c r="J28" s="100"/>
    </row>
    <row r="29" spans="1:10" ht="42" customHeight="1" x14ac:dyDescent="0.25">
      <c r="A29" s="27" t="s">
        <v>134</v>
      </c>
      <c r="B29" s="62" t="s">
        <v>26</v>
      </c>
      <c r="C29" s="16">
        <v>37936288471</v>
      </c>
      <c r="D29" s="23" t="s">
        <v>59</v>
      </c>
      <c r="E29" s="25" t="s">
        <v>60</v>
      </c>
      <c r="F29" s="17" t="s">
        <v>19</v>
      </c>
      <c r="G29" s="19">
        <v>3000</v>
      </c>
      <c r="H29" s="19" t="s">
        <v>84</v>
      </c>
      <c r="I29" s="20">
        <v>3000</v>
      </c>
      <c r="J29" s="53" t="s">
        <v>38</v>
      </c>
    </row>
    <row r="30" spans="1:10" ht="24.75" customHeight="1" x14ac:dyDescent="0.25">
      <c r="A30" s="157" t="s">
        <v>135</v>
      </c>
      <c r="B30" s="156" t="s">
        <v>27</v>
      </c>
      <c r="C30" s="100">
        <v>2524221654</v>
      </c>
      <c r="D30" s="154" t="s">
        <v>28</v>
      </c>
      <c r="E30" s="104" t="s">
        <v>29</v>
      </c>
      <c r="F30" s="95" t="s">
        <v>30</v>
      </c>
      <c r="G30" s="19">
        <v>1200</v>
      </c>
      <c r="H30" s="19" t="s">
        <v>160</v>
      </c>
      <c r="I30" s="91">
        <f>G30+G31+G32+G33+G34</f>
        <v>15097.4</v>
      </c>
      <c r="J30" s="158" t="s">
        <v>163</v>
      </c>
    </row>
    <row r="31" spans="1:10" ht="25.5" customHeight="1" x14ac:dyDescent="0.25">
      <c r="A31" s="157"/>
      <c r="B31" s="155"/>
      <c r="C31" s="100"/>
      <c r="D31" s="155"/>
      <c r="E31" s="95"/>
      <c r="F31" s="95"/>
      <c r="G31" s="19">
        <v>1300</v>
      </c>
      <c r="H31" s="19" t="s">
        <v>161</v>
      </c>
      <c r="I31" s="92"/>
      <c r="J31" s="153"/>
    </row>
    <row r="32" spans="1:10" ht="25.5" customHeight="1" x14ac:dyDescent="0.25">
      <c r="A32" s="157"/>
      <c r="B32" s="155"/>
      <c r="C32" s="100"/>
      <c r="D32" s="155"/>
      <c r="E32" s="95"/>
      <c r="F32" s="95"/>
      <c r="G32" s="19">
        <v>4073.7</v>
      </c>
      <c r="H32" s="19" t="s">
        <v>160</v>
      </c>
      <c r="I32" s="92"/>
      <c r="J32" s="153"/>
    </row>
    <row r="33" spans="1:10" ht="25.5" customHeight="1" x14ac:dyDescent="0.25">
      <c r="A33" s="157"/>
      <c r="B33" s="155"/>
      <c r="C33" s="100"/>
      <c r="D33" s="155"/>
      <c r="E33" s="95"/>
      <c r="F33" s="95"/>
      <c r="G33" s="19">
        <v>4073.7</v>
      </c>
      <c r="H33" s="19" t="s">
        <v>162</v>
      </c>
      <c r="I33" s="92"/>
      <c r="J33" s="153"/>
    </row>
    <row r="34" spans="1:10" ht="39" customHeight="1" x14ac:dyDescent="0.25">
      <c r="A34" s="157"/>
      <c r="B34" s="155"/>
      <c r="C34" s="100"/>
      <c r="D34" s="155"/>
      <c r="E34" s="95"/>
      <c r="F34" s="95"/>
      <c r="G34" s="19">
        <v>4450</v>
      </c>
      <c r="H34" s="19">
        <v>45237</v>
      </c>
      <c r="I34" s="92"/>
      <c r="J34" s="153"/>
    </row>
    <row r="35" spans="1:10" x14ac:dyDescent="0.25">
      <c r="A35" s="121" t="s">
        <v>136</v>
      </c>
      <c r="B35" s="119" t="s">
        <v>31</v>
      </c>
      <c r="C35" s="118">
        <v>88510845155</v>
      </c>
      <c r="D35" s="102" t="s">
        <v>32</v>
      </c>
      <c r="E35" s="103" t="s">
        <v>33</v>
      </c>
      <c r="F35" s="102" t="s">
        <v>24</v>
      </c>
      <c r="G35" s="97">
        <v>6500</v>
      </c>
      <c r="H35" s="97" t="s">
        <v>84</v>
      </c>
      <c r="I35" s="99">
        <f>G35+G38</f>
        <v>13000</v>
      </c>
      <c r="J35" s="101" t="s">
        <v>37</v>
      </c>
    </row>
    <row r="36" spans="1:10" x14ac:dyDescent="0.25">
      <c r="A36" s="100"/>
      <c r="B36" s="120"/>
      <c r="C36" s="100"/>
      <c r="D36" s="95"/>
      <c r="E36" s="104"/>
      <c r="F36" s="95"/>
      <c r="G36" s="92"/>
      <c r="H36" s="92"/>
      <c r="I36" s="99"/>
      <c r="J36" s="101"/>
    </row>
    <row r="37" spans="1:10" x14ac:dyDescent="0.25">
      <c r="A37" s="100"/>
      <c r="B37" s="120"/>
      <c r="C37" s="100"/>
      <c r="D37" s="95"/>
      <c r="E37" s="104"/>
      <c r="F37" s="95"/>
      <c r="G37" s="93"/>
      <c r="H37" s="93"/>
      <c r="I37" s="99"/>
      <c r="J37" s="101"/>
    </row>
    <row r="38" spans="1:10" x14ac:dyDescent="0.25">
      <c r="A38" s="100"/>
      <c r="B38" s="120"/>
      <c r="C38" s="100"/>
      <c r="D38" s="95"/>
      <c r="E38" s="104"/>
      <c r="F38" s="95"/>
      <c r="G38" s="98">
        <v>6500</v>
      </c>
      <c r="H38" s="98" t="s">
        <v>89</v>
      </c>
      <c r="I38" s="99"/>
      <c r="J38" s="101"/>
    </row>
    <row r="39" spans="1:10" x14ac:dyDescent="0.25">
      <c r="A39" s="100"/>
      <c r="B39" s="120"/>
      <c r="C39" s="100"/>
      <c r="D39" s="95"/>
      <c r="E39" s="104"/>
      <c r="F39" s="95"/>
      <c r="G39" s="92"/>
      <c r="H39" s="92"/>
      <c r="I39" s="99"/>
      <c r="J39" s="101"/>
    </row>
    <row r="40" spans="1:10" x14ac:dyDescent="0.25">
      <c r="A40" s="100"/>
      <c r="B40" s="120"/>
      <c r="C40" s="100"/>
      <c r="D40" s="95"/>
      <c r="E40" s="104"/>
      <c r="F40" s="95"/>
      <c r="G40" s="93"/>
      <c r="H40" s="93"/>
      <c r="I40" s="99"/>
      <c r="J40" s="101"/>
    </row>
    <row r="41" spans="1:10" ht="28.5" customHeight="1" x14ac:dyDescent="0.25">
      <c r="A41" s="121" t="s">
        <v>137</v>
      </c>
      <c r="B41" s="133" t="s">
        <v>34</v>
      </c>
      <c r="C41" s="134">
        <v>58166641188</v>
      </c>
      <c r="D41" s="135" t="s">
        <v>35</v>
      </c>
      <c r="E41" s="94" t="s">
        <v>36</v>
      </c>
      <c r="F41" s="94" t="s">
        <v>19</v>
      </c>
      <c r="G41" s="98">
        <v>1000</v>
      </c>
      <c r="H41" s="98" t="s">
        <v>84</v>
      </c>
      <c r="I41" s="99">
        <f>G41</f>
        <v>1000</v>
      </c>
      <c r="J41" s="105" t="s">
        <v>38</v>
      </c>
    </row>
    <row r="42" spans="1:10" x14ac:dyDescent="0.25">
      <c r="A42" s="100"/>
      <c r="B42" s="120"/>
      <c r="C42" s="100"/>
      <c r="D42" s="95"/>
      <c r="E42" s="104"/>
      <c r="F42" s="95"/>
      <c r="G42" s="93"/>
      <c r="H42" s="93"/>
      <c r="I42" s="99"/>
      <c r="J42" s="106"/>
    </row>
    <row r="43" spans="1:10" ht="30" x14ac:dyDescent="0.25">
      <c r="A43" s="14" t="s">
        <v>138</v>
      </c>
      <c r="B43" s="66" t="s">
        <v>103</v>
      </c>
      <c r="C43" s="24">
        <v>74580523423</v>
      </c>
      <c r="D43" s="34" t="s">
        <v>39</v>
      </c>
      <c r="E43" s="42" t="s">
        <v>40</v>
      </c>
      <c r="F43" s="39" t="s">
        <v>14</v>
      </c>
      <c r="G43" s="22">
        <v>663.61</v>
      </c>
      <c r="H43" s="22" t="s">
        <v>102</v>
      </c>
      <c r="I43" s="20">
        <f>G43</f>
        <v>663.61</v>
      </c>
      <c r="J43" s="16"/>
    </row>
    <row r="44" spans="1:10" ht="47.25" customHeight="1" x14ac:dyDescent="0.25">
      <c r="A44" s="14" t="s">
        <v>139</v>
      </c>
      <c r="B44" s="66" t="s">
        <v>41</v>
      </c>
      <c r="C44" s="73">
        <v>46984972009</v>
      </c>
      <c r="D44" s="34" t="s">
        <v>42</v>
      </c>
      <c r="E44" s="42" t="s">
        <v>43</v>
      </c>
      <c r="F44" s="39" t="s">
        <v>19</v>
      </c>
      <c r="G44" s="22">
        <v>300</v>
      </c>
      <c r="H44" s="22" t="s">
        <v>104</v>
      </c>
      <c r="I44" s="20">
        <f>G44</f>
        <v>300</v>
      </c>
      <c r="J44" s="16"/>
    </row>
    <row r="45" spans="1:10" ht="30" x14ac:dyDescent="0.25">
      <c r="A45" s="21" t="s">
        <v>140</v>
      </c>
      <c r="B45" s="63" t="s">
        <v>45</v>
      </c>
      <c r="C45" s="18">
        <v>65217704945</v>
      </c>
      <c r="D45" s="36" t="s">
        <v>46</v>
      </c>
      <c r="E45" s="43" t="s">
        <v>47</v>
      </c>
      <c r="F45" s="40" t="s">
        <v>14</v>
      </c>
      <c r="G45" s="19">
        <v>500</v>
      </c>
      <c r="H45" s="19" t="s">
        <v>94</v>
      </c>
      <c r="I45" s="20">
        <f>G45</f>
        <v>500</v>
      </c>
      <c r="J45" s="16"/>
    </row>
    <row r="46" spans="1:10" x14ac:dyDescent="0.25">
      <c r="A46" s="121" t="s">
        <v>141</v>
      </c>
      <c r="B46" s="119" t="s">
        <v>48</v>
      </c>
      <c r="C46" s="118">
        <v>79844401037</v>
      </c>
      <c r="D46" s="102" t="s">
        <v>49</v>
      </c>
      <c r="E46" s="129" t="s">
        <v>71</v>
      </c>
      <c r="F46" s="102" t="s">
        <v>30</v>
      </c>
      <c r="G46" s="19">
        <v>7000</v>
      </c>
      <c r="H46" s="19" t="s">
        <v>79</v>
      </c>
      <c r="I46" s="99">
        <f>G46+G47+G48+G49+G50+G51+G52+G53+G54</f>
        <v>68000</v>
      </c>
      <c r="J46" s="100"/>
    </row>
    <row r="47" spans="1:10" x14ac:dyDescent="0.25">
      <c r="A47" s="100"/>
      <c r="B47" s="120"/>
      <c r="C47" s="100"/>
      <c r="D47" s="95"/>
      <c r="E47" s="104"/>
      <c r="F47" s="95"/>
      <c r="G47" s="19">
        <v>7000</v>
      </c>
      <c r="H47" s="19" t="s">
        <v>80</v>
      </c>
      <c r="I47" s="99"/>
      <c r="J47" s="100"/>
    </row>
    <row r="48" spans="1:10" x14ac:dyDescent="0.25">
      <c r="A48" s="100"/>
      <c r="B48" s="120"/>
      <c r="C48" s="100"/>
      <c r="D48" s="95"/>
      <c r="E48" s="104"/>
      <c r="F48" s="95"/>
      <c r="G48" s="19">
        <v>7000</v>
      </c>
      <c r="H48" s="19" t="s">
        <v>81</v>
      </c>
      <c r="I48" s="99"/>
      <c r="J48" s="100"/>
    </row>
    <row r="49" spans="1:10" x14ac:dyDescent="0.25">
      <c r="A49" s="100"/>
      <c r="B49" s="120"/>
      <c r="C49" s="100"/>
      <c r="D49" s="95"/>
      <c r="E49" s="104"/>
      <c r="F49" s="95"/>
      <c r="G49" s="19">
        <v>7000</v>
      </c>
      <c r="H49" s="19" t="s">
        <v>82</v>
      </c>
      <c r="I49" s="99"/>
      <c r="J49" s="100"/>
    </row>
    <row r="50" spans="1:10" x14ac:dyDescent="0.25">
      <c r="A50" s="100"/>
      <c r="B50" s="120"/>
      <c r="C50" s="100"/>
      <c r="D50" s="95"/>
      <c r="E50" s="104"/>
      <c r="F50" s="95"/>
      <c r="G50" s="19">
        <v>9000</v>
      </c>
      <c r="H50" s="19" t="s">
        <v>83</v>
      </c>
      <c r="I50" s="99"/>
      <c r="J50" s="100"/>
    </row>
    <row r="51" spans="1:10" x14ac:dyDescent="0.25">
      <c r="A51" s="100"/>
      <c r="B51" s="120"/>
      <c r="C51" s="100"/>
      <c r="D51" s="95"/>
      <c r="E51" s="104"/>
      <c r="F51" s="95"/>
      <c r="G51" s="19">
        <v>9000</v>
      </c>
      <c r="H51" s="19" t="s">
        <v>84</v>
      </c>
      <c r="I51" s="99"/>
      <c r="J51" s="100"/>
    </row>
    <row r="52" spans="1:10" x14ac:dyDescent="0.25">
      <c r="A52" s="100"/>
      <c r="B52" s="120"/>
      <c r="C52" s="100"/>
      <c r="D52" s="95"/>
      <c r="E52" s="104"/>
      <c r="F52" s="95"/>
      <c r="G52" s="19">
        <v>9000</v>
      </c>
      <c r="H52" s="19" t="s">
        <v>85</v>
      </c>
      <c r="I52" s="99"/>
      <c r="J52" s="100"/>
    </row>
    <row r="53" spans="1:10" x14ac:dyDescent="0.25">
      <c r="A53" s="100"/>
      <c r="B53" s="120"/>
      <c r="C53" s="100"/>
      <c r="D53" s="95"/>
      <c r="E53" s="104"/>
      <c r="F53" s="95"/>
      <c r="G53" s="19">
        <v>7000</v>
      </c>
      <c r="H53" s="19" t="s">
        <v>86</v>
      </c>
      <c r="I53" s="99"/>
      <c r="J53" s="100"/>
    </row>
    <row r="54" spans="1:10" x14ac:dyDescent="0.25">
      <c r="A54" s="100"/>
      <c r="B54" s="120"/>
      <c r="C54" s="100"/>
      <c r="D54" s="95"/>
      <c r="E54" s="104"/>
      <c r="F54" s="95"/>
      <c r="G54" s="19">
        <v>6000</v>
      </c>
      <c r="H54" s="19" t="s">
        <v>153</v>
      </c>
      <c r="I54" s="99"/>
      <c r="J54" s="100"/>
    </row>
    <row r="55" spans="1:10" ht="43.5" x14ac:dyDescent="0.25">
      <c r="A55" s="14" t="s">
        <v>142</v>
      </c>
      <c r="B55" s="60" t="s">
        <v>50</v>
      </c>
      <c r="C55" s="15">
        <v>73482300715</v>
      </c>
      <c r="D55" s="35" t="s">
        <v>51</v>
      </c>
      <c r="E55" s="41" t="s">
        <v>52</v>
      </c>
      <c r="F55" s="41" t="s">
        <v>30</v>
      </c>
      <c r="G55" s="19">
        <v>1990.84</v>
      </c>
      <c r="H55" s="19" t="s">
        <v>87</v>
      </c>
      <c r="I55" s="20">
        <v>1990.84</v>
      </c>
      <c r="J55" s="16"/>
    </row>
    <row r="56" spans="1:10" x14ac:dyDescent="0.25">
      <c r="A56" s="123" t="s">
        <v>143</v>
      </c>
      <c r="B56" s="146" t="s">
        <v>53</v>
      </c>
      <c r="C56" s="125">
        <v>93594151920</v>
      </c>
      <c r="D56" s="127" t="s">
        <v>54</v>
      </c>
      <c r="E56" s="94" t="s">
        <v>55</v>
      </c>
      <c r="F56" s="94" t="s">
        <v>24</v>
      </c>
      <c r="G56" s="59">
        <v>4500</v>
      </c>
      <c r="H56" s="59" t="s">
        <v>84</v>
      </c>
      <c r="I56" s="91">
        <f>G56+G57</f>
        <v>9000</v>
      </c>
      <c r="J56" s="96"/>
    </row>
    <row r="57" spans="1:10" x14ac:dyDescent="0.25">
      <c r="A57" s="124"/>
      <c r="B57" s="147"/>
      <c r="C57" s="126"/>
      <c r="D57" s="128"/>
      <c r="E57" s="95"/>
      <c r="F57" s="95"/>
      <c r="G57" s="59">
        <v>4500</v>
      </c>
      <c r="H57" s="59" t="s">
        <v>88</v>
      </c>
      <c r="I57" s="92"/>
      <c r="J57" s="92"/>
    </row>
    <row r="58" spans="1:10" ht="30" x14ac:dyDescent="0.25">
      <c r="A58" s="27" t="s">
        <v>144</v>
      </c>
      <c r="B58" s="61" t="s">
        <v>76</v>
      </c>
      <c r="C58" s="16">
        <v>51187620402</v>
      </c>
      <c r="D58" s="26" t="s">
        <v>63</v>
      </c>
      <c r="E58" s="25" t="s">
        <v>64</v>
      </c>
      <c r="F58" s="17" t="s">
        <v>19</v>
      </c>
      <c r="G58" s="19">
        <v>1000</v>
      </c>
      <c r="H58" s="19" t="s">
        <v>84</v>
      </c>
      <c r="I58" s="54">
        <v>1000</v>
      </c>
      <c r="J58" s="16"/>
    </row>
    <row r="59" spans="1:10" ht="30" x14ac:dyDescent="0.25">
      <c r="A59" s="27" t="s">
        <v>145</v>
      </c>
      <c r="B59" s="61" t="s">
        <v>77</v>
      </c>
      <c r="C59" s="71">
        <v>47537170013</v>
      </c>
      <c r="D59" s="26" t="s">
        <v>129</v>
      </c>
      <c r="E59" s="46" t="s">
        <v>78</v>
      </c>
      <c r="F59" s="45" t="s">
        <v>19</v>
      </c>
      <c r="G59" s="19">
        <v>1000</v>
      </c>
      <c r="H59" s="19" t="s">
        <v>84</v>
      </c>
      <c r="I59" s="20">
        <v>1000</v>
      </c>
      <c r="J59" s="16"/>
    </row>
    <row r="60" spans="1:10" ht="33.75" customHeight="1" x14ac:dyDescent="0.25">
      <c r="A60" s="27" t="s">
        <v>146</v>
      </c>
      <c r="B60" s="67" t="s">
        <v>112</v>
      </c>
      <c r="C60" s="71">
        <v>17161869807</v>
      </c>
      <c r="D60" s="26" t="s">
        <v>130</v>
      </c>
      <c r="E60" s="46" t="s">
        <v>75</v>
      </c>
      <c r="F60" s="88" t="s">
        <v>25</v>
      </c>
      <c r="G60" s="19">
        <v>1000</v>
      </c>
      <c r="H60" s="19" t="s">
        <v>84</v>
      </c>
      <c r="I60" s="20">
        <v>1000</v>
      </c>
      <c r="J60" s="16"/>
    </row>
    <row r="61" spans="1:10" ht="32.25" customHeight="1" x14ac:dyDescent="0.25">
      <c r="A61" s="27" t="s">
        <v>147</v>
      </c>
      <c r="B61" s="61" t="s">
        <v>73</v>
      </c>
      <c r="C61" s="56" t="s">
        <v>131</v>
      </c>
      <c r="D61" s="26" t="s">
        <v>132</v>
      </c>
      <c r="E61" s="46" t="s">
        <v>74</v>
      </c>
      <c r="F61" s="88" t="s">
        <v>25</v>
      </c>
      <c r="G61" s="19">
        <v>1000</v>
      </c>
      <c r="H61" s="19" t="s">
        <v>84</v>
      </c>
      <c r="I61" s="20">
        <v>1000</v>
      </c>
      <c r="J61" s="16"/>
    </row>
    <row r="62" spans="1:10" ht="30" x14ac:dyDescent="0.25">
      <c r="A62" s="27" t="s">
        <v>148</v>
      </c>
      <c r="B62" s="61" t="s">
        <v>56</v>
      </c>
      <c r="C62" s="16">
        <v>79896958112</v>
      </c>
      <c r="D62" s="26" t="s">
        <v>61</v>
      </c>
      <c r="E62" s="25" t="s">
        <v>62</v>
      </c>
      <c r="F62" s="17" t="s">
        <v>19</v>
      </c>
      <c r="G62" s="22">
        <v>1000</v>
      </c>
      <c r="H62" s="22" t="s">
        <v>84</v>
      </c>
      <c r="I62" s="20">
        <v>1000</v>
      </c>
      <c r="J62" s="16"/>
    </row>
    <row r="63" spans="1:10" ht="30" x14ac:dyDescent="0.25">
      <c r="A63" s="27" t="s">
        <v>149</v>
      </c>
      <c r="B63" s="67" t="s">
        <v>125</v>
      </c>
      <c r="C63" s="71">
        <v>94473317720</v>
      </c>
      <c r="D63" s="26" t="s">
        <v>126</v>
      </c>
      <c r="E63" s="71" t="s">
        <v>128</v>
      </c>
      <c r="F63" s="23" t="s">
        <v>25</v>
      </c>
      <c r="G63" s="22">
        <v>1000</v>
      </c>
      <c r="H63" s="22" t="s">
        <v>127</v>
      </c>
      <c r="I63" s="20">
        <f>G63</f>
        <v>1000</v>
      </c>
      <c r="J63" s="16"/>
    </row>
    <row r="64" spans="1:10" ht="30" x14ac:dyDescent="0.25">
      <c r="A64" s="27" t="s">
        <v>150</v>
      </c>
      <c r="B64" s="89" t="s">
        <v>106</v>
      </c>
      <c r="C64" s="68">
        <v>44816399887</v>
      </c>
      <c r="D64" s="90" t="s">
        <v>108</v>
      </c>
      <c r="E64" s="68" t="s">
        <v>107</v>
      </c>
      <c r="F64" s="69" t="s">
        <v>24</v>
      </c>
      <c r="G64" s="22">
        <v>300</v>
      </c>
      <c r="H64" s="22" t="s">
        <v>158</v>
      </c>
      <c r="I64" s="20">
        <f>G64</f>
        <v>300</v>
      </c>
      <c r="J64" s="16"/>
    </row>
    <row r="65" spans="1:10" ht="43.5" x14ac:dyDescent="0.25">
      <c r="A65" s="75" t="s">
        <v>151</v>
      </c>
      <c r="B65" s="67" t="s">
        <v>109</v>
      </c>
      <c r="C65" s="71">
        <v>83661403918</v>
      </c>
      <c r="D65" s="26" t="s">
        <v>110</v>
      </c>
      <c r="E65" s="71" t="s">
        <v>111</v>
      </c>
      <c r="F65" s="56" t="s">
        <v>24</v>
      </c>
      <c r="G65" s="72">
        <v>1111.5</v>
      </c>
      <c r="H65" s="72" t="s">
        <v>157</v>
      </c>
      <c r="I65" s="20">
        <f>G65</f>
        <v>1111.5</v>
      </c>
      <c r="J65" s="71"/>
    </row>
    <row r="66" spans="1:10" ht="45" x14ac:dyDescent="0.25">
      <c r="A66" s="27" t="s">
        <v>152</v>
      </c>
      <c r="B66" s="67" t="s">
        <v>57</v>
      </c>
      <c r="C66" s="16">
        <v>70948165237</v>
      </c>
      <c r="D66" s="26" t="s">
        <v>58</v>
      </c>
      <c r="E66" s="25"/>
      <c r="F66" s="17"/>
      <c r="G66" s="22">
        <v>500</v>
      </c>
      <c r="H66" s="22" t="s">
        <v>159</v>
      </c>
      <c r="I66" s="20">
        <f>G66</f>
        <v>500</v>
      </c>
      <c r="J66" s="16"/>
    </row>
    <row r="67" spans="1:10" ht="15.75" x14ac:dyDescent="0.25">
      <c r="A67" s="149" t="s">
        <v>68</v>
      </c>
      <c r="B67" s="150"/>
      <c r="C67" s="150"/>
      <c r="D67" s="150"/>
      <c r="E67" s="150"/>
      <c r="F67" s="150"/>
      <c r="G67" s="151"/>
      <c r="H67" s="152"/>
      <c r="I67" s="38">
        <f>SUM(I9:I66)</f>
        <v>147263.35</v>
      </c>
      <c r="J67" s="37"/>
    </row>
    <row r="68" spans="1:10" x14ac:dyDescent="0.25">
      <c r="A68" s="1"/>
      <c r="B68" s="1" t="s">
        <v>156</v>
      </c>
      <c r="C68" s="1"/>
      <c r="D68" s="32"/>
      <c r="E68" s="1"/>
      <c r="F68" s="122"/>
      <c r="G68" s="122"/>
      <c r="H68" s="51"/>
      <c r="I68" s="33"/>
      <c r="J68" s="1"/>
    </row>
    <row r="69" spans="1:10" ht="15.75" thickBot="1" x14ac:dyDescent="0.3">
      <c r="A69" s="1"/>
      <c r="B69" s="1"/>
      <c r="C69" s="1"/>
      <c r="D69" s="32"/>
      <c r="E69" s="1"/>
      <c r="F69" s="117"/>
      <c r="G69" s="117"/>
      <c r="H69" s="148"/>
      <c r="I69" s="48"/>
      <c r="J69" s="49"/>
    </row>
    <row r="70" spans="1:10" ht="18.75" x14ac:dyDescent="0.3">
      <c r="A70" s="28"/>
      <c r="B70" s="116"/>
      <c r="C70" s="116"/>
      <c r="D70" s="116"/>
      <c r="E70" s="116"/>
      <c r="F70" s="116"/>
      <c r="G70" s="29"/>
      <c r="H70" s="58"/>
      <c r="I70" s="30"/>
      <c r="J70" s="31"/>
    </row>
    <row r="71" spans="1:10" x14ac:dyDescent="0.25">
      <c r="A71" s="1"/>
      <c r="B71" s="1"/>
      <c r="C71" s="1"/>
      <c r="D71" s="32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32"/>
      <c r="E72" s="1"/>
      <c r="F72" s="117"/>
      <c r="G72" s="117"/>
      <c r="H72" s="50"/>
      <c r="I72" s="33"/>
      <c r="J72" s="1"/>
    </row>
    <row r="73" spans="1:10" x14ac:dyDescent="0.25">
      <c r="A73" s="1"/>
      <c r="B73" s="1"/>
      <c r="C73" s="1"/>
      <c r="D73" s="32"/>
      <c r="E73" s="1"/>
      <c r="F73" s="117"/>
      <c r="G73" s="117"/>
      <c r="H73" s="50"/>
      <c r="I73" s="33"/>
      <c r="J73" s="1"/>
    </row>
  </sheetData>
  <mergeCells count="95">
    <mergeCell ref="A67:H67"/>
    <mergeCell ref="I30:I34"/>
    <mergeCell ref="J30:J34"/>
    <mergeCell ref="A30:A34"/>
    <mergeCell ref="F30:F34"/>
    <mergeCell ref="E30:E34"/>
    <mergeCell ref="D30:D34"/>
    <mergeCell ref="C30:C34"/>
    <mergeCell ref="B30:B34"/>
    <mergeCell ref="B4:F4"/>
    <mergeCell ref="A6:A7"/>
    <mergeCell ref="B6:B7"/>
    <mergeCell ref="C6:C7"/>
    <mergeCell ref="D6:D7"/>
    <mergeCell ref="E6:E7"/>
    <mergeCell ref="F6:F7"/>
    <mergeCell ref="J9:J12"/>
    <mergeCell ref="I13:I15"/>
    <mergeCell ref="J13:J15"/>
    <mergeCell ref="G6:G7"/>
    <mergeCell ref="I6:I7"/>
    <mergeCell ref="J6:J7"/>
    <mergeCell ref="H6:H7"/>
    <mergeCell ref="C13:C15"/>
    <mergeCell ref="A13:A15"/>
    <mergeCell ref="B13:B15"/>
    <mergeCell ref="I9:I12"/>
    <mergeCell ref="A9:A12"/>
    <mergeCell ref="B9:B12"/>
    <mergeCell ref="C9:C12"/>
    <mergeCell ref="D9:D12"/>
    <mergeCell ref="E9:E12"/>
    <mergeCell ref="F9:F12"/>
    <mergeCell ref="J23:J28"/>
    <mergeCell ref="F23:F28"/>
    <mergeCell ref="E23:E28"/>
    <mergeCell ref="D23:D28"/>
    <mergeCell ref="F13:F15"/>
    <mergeCell ref="E13:E15"/>
    <mergeCell ref="D13:D15"/>
    <mergeCell ref="F19:F22"/>
    <mergeCell ref="I19:I22"/>
    <mergeCell ref="J19:J22"/>
    <mergeCell ref="C23:C28"/>
    <mergeCell ref="B23:B28"/>
    <mergeCell ref="A23:A28"/>
    <mergeCell ref="I23:I28"/>
    <mergeCell ref="A41:A42"/>
    <mergeCell ref="B41:B42"/>
    <mergeCell ref="C41:C42"/>
    <mergeCell ref="D41:D42"/>
    <mergeCell ref="E41:E42"/>
    <mergeCell ref="F41:F42"/>
    <mergeCell ref="G41:G42"/>
    <mergeCell ref="D35:D40"/>
    <mergeCell ref="C35:C40"/>
    <mergeCell ref="B35:B40"/>
    <mergeCell ref="A35:A40"/>
    <mergeCell ref="I35:I40"/>
    <mergeCell ref="B70:F70"/>
    <mergeCell ref="F72:G72"/>
    <mergeCell ref="F73:G73"/>
    <mergeCell ref="C46:C54"/>
    <mergeCell ref="B46:B54"/>
    <mergeCell ref="A46:A54"/>
    <mergeCell ref="F68:G68"/>
    <mergeCell ref="F69:G69"/>
    <mergeCell ref="A56:A57"/>
    <mergeCell ref="B56:B57"/>
    <mergeCell ref="C56:C57"/>
    <mergeCell ref="D56:D57"/>
    <mergeCell ref="F46:F54"/>
    <mergeCell ref="E46:E54"/>
    <mergeCell ref="D46:D54"/>
    <mergeCell ref="A19:A22"/>
    <mergeCell ref="B19:B22"/>
    <mergeCell ref="C19:C22"/>
    <mergeCell ref="D19:D22"/>
    <mergeCell ref="E19:E22"/>
    <mergeCell ref="I56:I57"/>
    <mergeCell ref="E56:E57"/>
    <mergeCell ref="F56:F57"/>
    <mergeCell ref="J56:J57"/>
    <mergeCell ref="H35:H37"/>
    <mergeCell ref="H38:H40"/>
    <mergeCell ref="H41:H42"/>
    <mergeCell ref="I46:I54"/>
    <mergeCell ref="J46:J54"/>
    <mergeCell ref="I41:I42"/>
    <mergeCell ref="J35:J40"/>
    <mergeCell ref="F35:F40"/>
    <mergeCell ref="E35:E40"/>
    <mergeCell ref="J41:J42"/>
    <mergeCell ref="G35:G37"/>
    <mergeCell ref="G38:G40"/>
  </mergeCells>
  <pageMargins left="0.7" right="0.7" top="0.75" bottom="0.75" header="0.3" footer="0.3"/>
  <pageSetup paperSize="9" scale="7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2024-03-01T11:57:58Z</dcterms:modified>
</cp:coreProperties>
</file>