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2A74A73C-FADC-4DA5-AAE7-72F8FB946C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715" yWindow="525" windowWidth="21600" windowHeight="1455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E298" i="9" s="1"/>
  <c r="F298" i="9"/>
  <c r="H297" i="9"/>
  <c r="G297" i="9"/>
  <c r="F297" i="9"/>
  <c r="H296" i="9"/>
  <c r="E296" i="9" s="1"/>
  <c r="B296" i="9" s="1"/>
  <c r="G296" i="9"/>
  <c r="F296" i="9"/>
  <c r="H295" i="9"/>
  <c r="G295" i="9"/>
  <c r="F295" i="9"/>
  <c r="H294" i="9"/>
  <c r="G294" i="9"/>
  <c r="F294" i="9"/>
  <c r="F277" i="9" s="1"/>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H273" i="9"/>
  <c r="F273" i="9"/>
  <c r="E272" i="9"/>
  <c r="M271" i="9"/>
  <c r="L271" i="9"/>
  <c r="F271" i="9" s="1"/>
  <c r="E271" i="9"/>
  <c r="M270" i="9"/>
  <c r="F270" i="9" s="1"/>
  <c r="L270" i="9"/>
  <c r="E270" i="9"/>
  <c r="B270" i="9"/>
  <c r="M269" i="9"/>
  <c r="L269" i="9"/>
  <c r="F269" i="9" s="1"/>
  <c r="E269" i="9"/>
  <c r="M268" i="9"/>
  <c r="F268" i="9" s="1"/>
  <c r="B268" i="9" s="1"/>
  <c r="L268" i="9"/>
  <c r="E268" i="9"/>
  <c r="M267" i="9"/>
  <c r="L267" i="9"/>
  <c r="F267" i="9" s="1"/>
  <c r="E267" i="9"/>
  <c r="M266" i="9"/>
  <c r="F266" i="9" s="1"/>
  <c r="B266" i="9" s="1"/>
  <c r="L266" i="9"/>
  <c r="E266" i="9"/>
  <c r="M265" i="9"/>
  <c r="L265" i="9"/>
  <c r="F265" i="9" s="1"/>
  <c r="E265" i="9"/>
  <c r="M264" i="9"/>
  <c r="F264" i="9" s="1"/>
  <c r="L264" i="9"/>
  <c r="E264" i="9"/>
  <c r="B264" i="9"/>
  <c r="M263" i="9"/>
  <c r="L263" i="9"/>
  <c r="F263" i="9" s="1"/>
  <c r="E263" i="9"/>
  <c r="M262" i="9"/>
  <c r="F262" i="9" s="1"/>
  <c r="L262" i="9"/>
  <c r="E262" i="9"/>
  <c r="B262" i="9"/>
  <c r="M261" i="9"/>
  <c r="L261" i="9"/>
  <c r="F261" i="9" s="1"/>
  <c r="E261" i="9"/>
  <c r="M260" i="9"/>
  <c r="F260" i="9" s="1"/>
  <c r="B260" i="9" s="1"/>
  <c r="L260" i="9"/>
  <c r="E260" i="9"/>
  <c r="M259" i="9"/>
  <c r="L259" i="9"/>
  <c r="F259" i="9" s="1"/>
  <c r="E259" i="9"/>
  <c r="M258" i="9"/>
  <c r="F258" i="9" s="1"/>
  <c r="B258" i="9" s="1"/>
  <c r="L258" i="9"/>
  <c r="E258" i="9"/>
  <c r="M257" i="9"/>
  <c r="L257" i="9"/>
  <c r="F257" i="9" s="1"/>
  <c r="E257" i="9"/>
  <c r="M256" i="9"/>
  <c r="F256" i="9" s="1"/>
  <c r="L256" i="9"/>
  <c r="E256" i="9"/>
  <c r="B256" i="9"/>
  <c r="M255" i="9"/>
  <c r="L255" i="9"/>
  <c r="F255" i="9" s="1"/>
  <c r="E255" i="9"/>
  <c r="M254" i="9"/>
  <c r="F254" i="9" s="1"/>
  <c r="L254" i="9"/>
  <c r="E254" i="9"/>
  <c r="B254" i="9"/>
  <c r="M253" i="9"/>
  <c r="L253" i="9"/>
  <c r="F253" i="9" s="1"/>
  <c r="E253" i="9"/>
  <c r="M252" i="9"/>
  <c r="F252" i="9" s="1"/>
  <c r="B252" i="9" s="1"/>
  <c r="L252" i="9"/>
  <c r="E252" i="9"/>
  <c r="M251" i="9"/>
  <c r="L251" i="9"/>
  <c r="F251" i="9" s="1"/>
  <c r="E251" i="9"/>
  <c r="M250" i="9"/>
  <c r="F250" i="9" s="1"/>
  <c r="B250" i="9" s="1"/>
  <c r="L250" i="9"/>
  <c r="E250" i="9"/>
  <c r="M249" i="9"/>
  <c r="L249" i="9"/>
  <c r="F249" i="9" s="1"/>
  <c r="E249" i="9"/>
  <c r="M248" i="9"/>
  <c r="F248" i="9" s="1"/>
  <c r="L248" i="9"/>
  <c r="E248" i="9"/>
  <c r="B248" i="9"/>
  <c r="M247" i="9"/>
  <c r="L247" i="9"/>
  <c r="F247" i="9" s="1"/>
  <c r="E247" i="9"/>
  <c r="M246" i="9"/>
  <c r="F246" i="9" s="1"/>
  <c r="L246" i="9"/>
  <c r="E246" i="9"/>
  <c r="B246" i="9"/>
  <c r="M245" i="9"/>
  <c r="L245" i="9"/>
  <c r="F245" i="9" s="1"/>
  <c r="E245" i="9"/>
  <c r="M244" i="9"/>
  <c r="F244" i="9" s="1"/>
  <c r="B244" i="9" s="1"/>
  <c r="L244" i="9"/>
  <c r="E244" i="9"/>
  <c r="M243" i="9"/>
  <c r="L243" i="9"/>
  <c r="F243" i="9" s="1"/>
  <c r="E243" i="9"/>
  <c r="M242" i="9"/>
  <c r="F242" i="9" s="1"/>
  <c r="B242" i="9" s="1"/>
  <c r="L242" i="9"/>
  <c r="E242" i="9"/>
  <c r="M241" i="9"/>
  <c r="L241" i="9"/>
  <c r="F241" i="9" s="1"/>
  <c r="E241" i="9"/>
  <c r="M240" i="9"/>
  <c r="F240" i="9" s="1"/>
  <c r="L240" i="9"/>
  <c r="E240" i="9"/>
  <c r="B240" i="9"/>
  <c r="M239" i="9"/>
  <c r="L239" i="9"/>
  <c r="F239" i="9" s="1"/>
  <c r="E239" i="9"/>
  <c r="M238" i="9"/>
  <c r="F238" i="9" s="1"/>
  <c r="L238" i="9"/>
  <c r="E238" i="9"/>
  <c r="B238" i="9"/>
  <c r="M237" i="9"/>
  <c r="L237" i="9"/>
  <c r="F237" i="9" s="1"/>
  <c r="E237" i="9"/>
  <c r="M236" i="9"/>
  <c r="F236" i="9" s="1"/>
  <c r="B236" i="9" s="1"/>
  <c r="L236" i="9"/>
  <c r="E236" i="9"/>
  <c r="M235" i="9"/>
  <c r="L235" i="9"/>
  <c r="F235" i="9" s="1"/>
  <c r="E235" i="9"/>
  <c r="M234" i="9"/>
  <c r="F234" i="9" s="1"/>
  <c r="B234" i="9" s="1"/>
  <c r="L234" i="9"/>
  <c r="E234" i="9"/>
  <c r="M233" i="9"/>
  <c r="L233" i="9"/>
  <c r="F233" i="9" s="1"/>
  <c r="E233" i="9"/>
  <c r="M232" i="9"/>
  <c r="F232" i="9" s="1"/>
  <c r="L232" i="9"/>
  <c r="E232" i="9"/>
  <c r="B232" i="9"/>
  <c r="M231" i="9"/>
  <c r="L231" i="9"/>
  <c r="F231" i="9" s="1"/>
  <c r="E231" i="9"/>
  <c r="M230" i="9"/>
  <c r="F230" i="9" s="1"/>
  <c r="L230" i="9"/>
  <c r="E230" i="9"/>
  <c r="B230" i="9"/>
  <c r="M229" i="9"/>
  <c r="L229" i="9"/>
  <c r="F229" i="9" s="1"/>
  <c r="E229" i="9"/>
  <c r="M228" i="9"/>
  <c r="F228" i="9" s="1"/>
  <c r="B228" i="9" s="1"/>
  <c r="L228" i="9"/>
  <c r="E228" i="9"/>
  <c r="M227" i="9"/>
  <c r="L227" i="9"/>
  <c r="F227" i="9" s="1"/>
  <c r="E227" i="9"/>
  <c r="M226" i="9"/>
  <c r="F226" i="9" s="1"/>
  <c r="B226" i="9" s="1"/>
  <c r="L226" i="9"/>
  <c r="E226" i="9"/>
  <c r="M225" i="9"/>
  <c r="L225" i="9"/>
  <c r="E225" i="9"/>
  <c r="M224" i="9"/>
  <c r="F224" i="9" s="1"/>
  <c r="L224" i="9"/>
  <c r="E224" i="9"/>
  <c r="B224" i="9"/>
  <c r="M223" i="9"/>
  <c r="L223" i="9"/>
  <c r="F223" i="9" s="1"/>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L216" i="9"/>
  <c r="E216" i="9"/>
  <c r="B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E158" i="9" s="1"/>
  <c r="B158" i="9" s="1"/>
  <c r="G158" i="9"/>
  <c r="F158" i="9"/>
  <c r="H157" i="9"/>
  <c r="G157" i="9"/>
  <c r="F157" i="9"/>
  <c r="E157" i="9"/>
  <c r="B157" i="9" s="1"/>
  <c r="H156" i="9"/>
  <c r="G156" i="9"/>
  <c r="E156" i="9" s="1"/>
  <c r="B156" i="9" s="1"/>
  <c r="F156" i="9"/>
  <c r="H155" i="9"/>
  <c r="G155" i="9"/>
  <c r="F155" i="9"/>
  <c r="H154" i="9"/>
  <c r="G154" i="9"/>
  <c r="E154" i="9" s="1"/>
  <c r="F154" i="9"/>
  <c r="B154" i="9"/>
  <c r="H153" i="9"/>
  <c r="G153" i="9"/>
  <c r="F153" i="9"/>
  <c r="E153" i="9"/>
  <c r="B153" i="9" s="1"/>
  <c r="H152" i="9"/>
  <c r="G152" i="9"/>
  <c r="F152" i="9"/>
  <c r="E152" i="9"/>
  <c r="H151" i="9"/>
  <c r="G151" i="9"/>
  <c r="F151" i="9"/>
  <c r="H150" i="9"/>
  <c r="E150" i="9" s="1"/>
  <c r="B150" i="9" s="1"/>
  <c r="G150" i="9"/>
  <c r="F150" i="9"/>
  <c r="H149" i="9"/>
  <c r="G149" i="9"/>
  <c r="F149" i="9"/>
  <c r="E149" i="9"/>
  <c r="B149" i="9" s="1"/>
  <c r="H148" i="9"/>
  <c r="G148" i="9"/>
  <c r="E148" i="9" s="1"/>
  <c r="B148" i="9" s="1"/>
  <c r="F148" i="9"/>
  <c r="H147" i="9"/>
  <c r="G147" i="9"/>
  <c r="F147" i="9"/>
  <c r="H146" i="9"/>
  <c r="G146" i="9"/>
  <c r="E146" i="9" s="1"/>
  <c r="F146" i="9"/>
  <c r="B146" i="9"/>
  <c r="H145" i="9"/>
  <c r="G145" i="9"/>
  <c r="F145" i="9"/>
  <c r="E145" i="9"/>
  <c r="B145" i="9" s="1"/>
  <c r="H144" i="9"/>
  <c r="E144" i="9" s="1"/>
  <c r="G144" i="9"/>
  <c r="F144" i="9"/>
  <c r="F143" i="9"/>
  <c r="H142" i="9"/>
  <c r="G142" i="9"/>
  <c r="F142" i="9"/>
  <c r="E142" i="9"/>
  <c r="B142" i="9" s="1"/>
  <c r="H141" i="9"/>
  <c r="G141" i="9"/>
  <c r="F141" i="9"/>
  <c r="E141" i="9"/>
  <c r="H140" i="9"/>
  <c r="G140" i="9"/>
  <c r="E140" i="9" s="1"/>
  <c r="F140" i="9"/>
  <c r="H139" i="9"/>
  <c r="G139" i="9"/>
  <c r="E139" i="9" s="1"/>
  <c r="B139" i="9" s="1"/>
  <c r="F139" i="9"/>
  <c r="H138" i="9"/>
  <c r="G138" i="9"/>
  <c r="F138" i="9"/>
  <c r="H137" i="9"/>
  <c r="E137" i="9" s="1"/>
  <c r="B137" i="9" s="1"/>
  <c r="G137" i="9"/>
  <c r="F137" i="9"/>
  <c r="H136" i="9"/>
  <c r="G136" i="9"/>
  <c r="F136" i="9"/>
  <c r="E136" i="9"/>
  <c r="B136" i="9" s="1"/>
  <c r="H135" i="9"/>
  <c r="G135" i="9"/>
  <c r="F135" i="9"/>
  <c r="H134" i="9"/>
  <c r="G134" i="9"/>
  <c r="F134" i="9"/>
  <c r="E134" i="9"/>
  <c r="B134" i="9" s="1"/>
  <c r="H133" i="9"/>
  <c r="G133" i="9"/>
  <c r="F133" i="9"/>
  <c r="E133" i="9"/>
  <c r="H132" i="9"/>
  <c r="G132" i="9"/>
  <c r="E132" i="9" s="1"/>
  <c r="F132" i="9"/>
  <c r="H131" i="9"/>
  <c r="G131" i="9"/>
  <c r="E131" i="9" s="1"/>
  <c r="B131" i="9" s="1"/>
  <c r="F131" i="9"/>
  <c r="H130" i="9"/>
  <c r="G130" i="9"/>
  <c r="F130" i="9"/>
  <c r="H129" i="9"/>
  <c r="E129" i="9" s="1"/>
  <c r="B129" i="9" s="1"/>
  <c r="G129" i="9"/>
  <c r="F129" i="9"/>
  <c r="H128" i="9"/>
  <c r="G128" i="9"/>
  <c r="F128" i="9"/>
  <c r="E128" i="9"/>
  <c r="B128" i="9" s="1"/>
  <c r="H127" i="9"/>
  <c r="G127" i="9"/>
  <c r="F127" i="9"/>
  <c r="H126" i="9"/>
  <c r="G126" i="9"/>
  <c r="F126" i="9"/>
  <c r="E126" i="9"/>
  <c r="B126" i="9" s="1"/>
  <c r="H125" i="9"/>
  <c r="G125" i="9"/>
  <c r="F125" i="9"/>
  <c r="E125" i="9"/>
  <c r="H124" i="9"/>
  <c r="G124" i="9"/>
  <c r="E124" i="9" s="1"/>
  <c r="F124" i="9"/>
  <c r="H123" i="9"/>
  <c r="G123" i="9"/>
  <c r="E123" i="9" s="1"/>
  <c r="B123" i="9" s="1"/>
  <c r="F123" i="9"/>
  <c r="H122" i="9"/>
  <c r="G122" i="9"/>
  <c r="F122" i="9"/>
  <c r="H121" i="9"/>
  <c r="E121" i="9" s="1"/>
  <c r="G121" i="9"/>
  <c r="F121" i="9"/>
  <c r="B121" i="9"/>
  <c r="H120" i="9"/>
  <c r="G120" i="9"/>
  <c r="F120" i="9"/>
  <c r="E120" i="9"/>
  <c r="B120" i="9" s="1"/>
  <c r="H119" i="9"/>
  <c r="G119" i="9"/>
  <c r="F119" i="9"/>
  <c r="H118" i="9"/>
  <c r="G118" i="9"/>
  <c r="F118" i="9"/>
  <c r="E118" i="9"/>
  <c r="B118" i="9" s="1"/>
  <c r="H117" i="9"/>
  <c r="G117" i="9"/>
  <c r="F117" i="9"/>
  <c r="E117" i="9"/>
  <c r="H116" i="9"/>
  <c r="G116" i="9"/>
  <c r="E116" i="9" s="1"/>
  <c r="F116" i="9"/>
  <c r="H115" i="9"/>
  <c r="G115" i="9"/>
  <c r="E115" i="9" s="1"/>
  <c r="B115" i="9" s="1"/>
  <c r="F115" i="9"/>
  <c r="H114" i="9"/>
  <c r="G114" i="9"/>
  <c r="F114" i="9"/>
  <c r="H113" i="9"/>
  <c r="E113" i="9" s="1"/>
  <c r="B113" i="9" s="1"/>
  <c r="G113" i="9"/>
  <c r="F113" i="9"/>
  <c r="H112" i="9"/>
  <c r="G112" i="9"/>
  <c r="F112" i="9"/>
  <c r="E112" i="9"/>
  <c r="B112" i="9" s="1"/>
  <c r="H111" i="9"/>
  <c r="G111" i="9"/>
  <c r="F111" i="9"/>
  <c r="H110" i="9"/>
  <c r="G110" i="9"/>
  <c r="F110" i="9"/>
  <c r="E110" i="9"/>
  <c r="B110" i="9" s="1"/>
  <c r="H109" i="9"/>
  <c r="G109" i="9"/>
  <c r="F109" i="9"/>
  <c r="E109" i="9"/>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F103" i="9"/>
  <c r="H102" i="9"/>
  <c r="G102" i="9"/>
  <c r="E102" i="9" s="1"/>
  <c r="B102" i="9" s="1"/>
  <c r="F102" i="9"/>
  <c r="H101" i="9"/>
  <c r="G101" i="9"/>
  <c r="F101" i="9"/>
  <c r="E101" i="9"/>
  <c r="B101" i="9" s="1"/>
  <c r="H100" i="9"/>
  <c r="G100" i="9"/>
  <c r="F100" i="9"/>
  <c r="E100" i="9"/>
  <c r="H99" i="9"/>
  <c r="G99" i="9"/>
  <c r="F99" i="9"/>
  <c r="H98" i="9"/>
  <c r="E98" i="9" s="1"/>
  <c r="B98" i="9" s="1"/>
  <c r="G98" i="9"/>
  <c r="F98" i="9"/>
  <c r="H97" i="9"/>
  <c r="G97" i="9"/>
  <c r="F97" i="9"/>
  <c r="E97" i="9"/>
  <c r="B97" i="9" s="1"/>
  <c r="H96" i="9"/>
  <c r="G96" i="9"/>
  <c r="E96" i="9" s="1"/>
  <c r="B96" i="9" s="1"/>
  <c r="F96" i="9"/>
  <c r="H95" i="9"/>
  <c r="G95" i="9"/>
  <c r="E95" i="9" s="1"/>
  <c r="B95" i="9" s="1"/>
  <c r="F95" i="9"/>
  <c r="H94" i="9"/>
  <c r="G94" i="9"/>
  <c r="E94" i="9" s="1"/>
  <c r="B94" i="9" s="1"/>
  <c r="F94" i="9"/>
  <c r="H93" i="9"/>
  <c r="E93" i="9" s="1"/>
  <c r="G93" i="9"/>
  <c r="F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F70" i="9"/>
  <c r="H69" i="9"/>
  <c r="E69" i="9" s="1"/>
  <c r="B69" i="9" s="1"/>
  <c r="G69" i="9"/>
  <c r="F69" i="9"/>
  <c r="H68" i="9"/>
  <c r="E68" i="9" s="1"/>
  <c r="B68" i="9" s="1"/>
  <c r="G68" i="9"/>
  <c r="F68" i="9"/>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B55" i="9" s="1"/>
  <c r="F55" i="9"/>
  <c r="H54" i="9"/>
  <c r="G54" i="9"/>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F47" i="9"/>
  <c r="H46" i="9"/>
  <c r="G46" i="9"/>
  <c r="F46" i="9"/>
  <c r="H45" i="9"/>
  <c r="E45" i="9" s="1"/>
  <c r="B45" i="9" s="1"/>
  <c r="G45" i="9"/>
  <c r="F45" i="9"/>
  <c r="H44" i="9"/>
  <c r="E44" i="9" s="1"/>
  <c r="B44" i="9" s="1"/>
  <c r="G44" i="9"/>
  <c r="F44" i="9"/>
  <c r="H43" i="9"/>
  <c r="G43" i="9"/>
  <c r="E43" i="9" s="1"/>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E37" i="9" s="1"/>
  <c r="G37" i="9"/>
  <c r="F37" i="9"/>
  <c r="B37" i="9"/>
  <c r="H36" i="9"/>
  <c r="G36" i="9"/>
  <c r="F36" i="9"/>
  <c r="E36" i="9"/>
  <c r="B36" i="9" s="1"/>
  <c r="H35" i="9"/>
  <c r="G35" i="9"/>
  <c r="F35" i="9"/>
  <c r="H34" i="9"/>
  <c r="G34" i="9"/>
  <c r="F34" i="9"/>
  <c r="E34" i="9"/>
  <c r="B34" i="9" s="1"/>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E25" i="9" s="1"/>
  <c r="B25" i="9" s="1"/>
  <c r="G25" i="9"/>
  <c r="F25" i="9"/>
  <c r="H24" i="9"/>
  <c r="G24" i="9"/>
  <c r="F24" i="9"/>
  <c r="E24" i="9"/>
  <c r="B24" i="9" s="1"/>
  <c r="H23" i="9"/>
  <c r="G23" i="9"/>
  <c r="F23" i="9"/>
  <c r="H22" i="9"/>
  <c r="E22" i="9" s="1"/>
  <c r="B22" i="9" s="1"/>
  <c r="G22" i="9"/>
  <c r="F22" i="9"/>
  <c r="F21" i="9"/>
  <c r="F4" i="9"/>
  <c r="O3" i="9"/>
  <c r="G275" i="9" s="1"/>
  <c r="E275" i="9" s="1"/>
  <c r="B275" i="9" s="1"/>
  <c r="I3" i="9"/>
  <c r="H3" i="9"/>
  <c r="G3" i="9"/>
  <c r="D101" i="8"/>
  <c r="D95" i="8"/>
  <c r="D90" i="8"/>
  <c r="D85" i="8"/>
  <c r="D80" i="8"/>
  <c r="C1555" i="1" s="1"/>
  <c r="D75" i="8"/>
  <c r="D70" i="8"/>
  <c r="D65" i="8"/>
  <c r="D60" i="8"/>
  <c r="C1535" i="1" s="1"/>
  <c r="D55" i="8"/>
  <c r="D50" i="8"/>
  <c r="D44" i="8"/>
  <c r="D36" i="8"/>
  <c r="D26" i="8"/>
  <c r="D18" i="8"/>
  <c r="D8" i="8"/>
  <c r="D6" i="8" s="1"/>
  <c r="C1481" i="1" s="1"/>
  <c r="E44" i="7"/>
  <c r="D44" i="7"/>
  <c r="E39" i="7"/>
  <c r="D39" i="7"/>
  <c r="D38" i="7" s="1"/>
  <c r="E38" i="7"/>
  <c r="E30" i="7"/>
  <c r="D30" i="7"/>
  <c r="E23" i="7"/>
  <c r="E22" i="7" s="1"/>
  <c r="D23" i="7"/>
  <c r="D22" i="7"/>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7" i="6"/>
  <c r="F116" i="6"/>
  <c r="F115" i="6"/>
  <c r="E115" i="6"/>
  <c r="D115" i="6"/>
  <c r="F113" i="6"/>
  <c r="F112" i="6"/>
  <c r="F111" i="6"/>
  <c r="F110" i="6"/>
  <c r="F109" i="6"/>
  <c r="F108" i="6"/>
  <c r="E107" i="6"/>
  <c r="F107" i="6" s="1"/>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1355" i="1" s="1"/>
  <c r="G1355" i="1" s="1"/>
  <c r="D61" i="6"/>
  <c r="F60" i="6"/>
  <c r="F59" i="6"/>
  <c r="F58" i="6"/>
  <c r="F57" i="6"/>
  <c r="F56" i="6"/>
  <c r="F55" i="6"/>
  <c r="E54" i="6"/>
  <c r="F54" i="6" s="1"/>
  <c r="D54" i="6"/>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E28" i="6"/>
  <c r="D1322" i="1" s="1"/>
  <c r="G1322" i="1" s="1"/>
  <c r="D28" i="6"/>
  <c r="F27" i="6"/>
  <c r="F26" i="6"/>
  <c r="F25" i="6"/>
  <c r="F24" i="6"/>
  <c r="F23" i="6"/>
  <c r="E22" i="6"/>
  <c r="D22" i="6"/>
  <c r="F22" i="6" s="1"/>
  <c r="F21" i="6"/>
  <c r="F20" i="6"/>
  <c r="F19" i="6"/>
  <c r="F18" i="6"/>
  <c r="F17" i="6"/>
  <c r="F16" i="6"/>
  <c r="F15" i="6"/>
  <c r="F14" i="6"/>
  <c r="E13" i="6"/>
  <c r="F13" i="6" s="1"/>
  <c r="D13" i="6"/>
  <c r="F12" i="6"/>
  <c r="F11" i="6"/>
  <c r="E10" i="6"/>
  <c r="D10" i="6"/>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1223" i="1" s="1"/>
  <c r="D246" i="5"/>
  <c r="F244" i="5"/>
  <c r="F243" i="5"/>
  <c r="E242" i="5"/>
  <c r="D1219" i="1" s="1"/>
  <c r="D242" i="5"/>
  <c r="F241" i="5"/>
  <c r="F240" i="5"/>
  <c r="E239" i="5"/>
  <c r="D1216" i="1" s="1"/>
  <c r="H1216" i="1" s="1"/>
  <c r="D239" i="5"/>
  <c r="D238"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G1175" i="1" s="1"/>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E135" i="5"/>
  <c r="E134" i="5" s="1"/>
  <c r="D135"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F522" i="4"/>
  <c r="E522" i="4"/>
  <c r="D522" i="4"/>
  <c r="F521" i="4"/>
  <c r="F520" i="4"/>
  <c r="E519" i="4"/>
  <c r="E515" i="4" s="1"/>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F418" i="4" s="1"/>
  <c r="D418" i="4"/>
  <c r="E417" i="4"/>
  <c r="D417" i="4"/>
  <c r="D644" i="4" s="1"/>
  <c r="F644"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F300" i="4"/>
  <c r="E300" i="4"/>
  <c r="E299" i="4" s="1"/>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4" i="4"/>
  <c r="D224" i="4"/>
  <c r="F223" i="4"/>
  <c r="F222" i="4"/>
  <c r="F221" i="4"/>
  <c r="F220" i="4"/>
  <c r="F219" i="4"/>
  <c r="E219" i="4"/>
  <c r="D219" i="4"/>
  <c r="F218" i="4"/>
  <c r="F217" i="4"/>
  <c r="E216" i="4"/>
  <c r="E215" i="4" s="1"/>
  <c r="D216" i="4"/>
  <c r="D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E128" i="4"/>
  <c r="E124" i="4" s="1"/>
  <c r="D128" i="4"/>
  <c r="F128" i="4" s="1"/>
  <c r="F127" i="4"/>
  <c r="F126" i="4"/>
  <c r="F125" i="4"/>
  <c r="E125" i="4"/>
  <c r="D125" i="4"/>
  <c r="D124" i="4"/>
  <c r="F124" i="4" s="1"/>
  <c r="F123" i="4"/>
  <c r="F122" i="4"/>
  <c r="F121" i="4"/>
  <c r="E120" i="4"/>
  <c r="F120" i="4" s="1"/>
  <c r="D120" i="4"/>
  <c r="F119" i="4"/>
  <c r="F118" i="4"/>
  <c r="F117" i="4"/>
  <c r="F116" i="4"/>
  <c r="F115" i="4"/>
  <c r="F114" i="4"/>
  <c r="F113" i="4"/>
  <c r="E112" i="4"/>
  <c r="D112" i="4"/>
  <c r="F111" i="4"/>
  <c r="F110" i="4"/>
  <c r="F109" i="4"/>
  <c r="F108"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G1577" i="1"/>
  <c r="C1577" i="1"/>
  <c r="C1575" i="1"/>
  <c r="C1574" i="1"/>
  <c r="H1573" i="1"/>
  <c r="G1573" i="1"/>
  <c r="C1573" i="1"/>
  <c r="H1572" i="1"/>
  <c r="C1572" i="1"/>
  <c r="G1572" i="1" s="1"/>
  <c r="C1571" i="1"/>
  <c r="C1570" i="1"/>
  <c r="H1569" i="1"/>
  <c r="G1569" i="1"/>
  <c r="C1569" i="1"/>
  <c r="C1568" i="1"/>
  <c r="C1567" i="1"/>
  <c r="C1566" i="1"/>
  <c r="H1565" i="1"/>
  <c r="G1565" i="1"/>
  <c r="C1565" i="1"/>
  <c r="H1564" i="1"/>
  <c r="C1564" i="1"/>
  <c r="G1564" i="1" s="1"/>
  <c r="C1563" i="1"/>
  <c r="C1562" i="1"/>
  <c r="H1561" i="1"/>
  <c r="G1561" i="1"/>
  <c r="C1561" i="1"/>
  <c r="C1560" i="1"/>
  <c r="C1559" i="1"/>
  <c r="C1558" i="1"/>
  <c r="H1557" i="1"/>
  <c r="G1557" i="1"/>
  <c r="C1557" i="1"/>
  <c r="H1556" i="1"/>
  <c r="C1556" i="1"/>
  <c r="G1556" i="1" s="1"/>
  <c r="C1554" i="1"/>
  <c r="H1553" i="1"/>
  <c r="G1553" i="1"/>
  <c r="C1553" i="1"/>
  <c r="C1552" i="1"/>
  <c r="C1551" i="1"/>
  <c r="C1550" i="1"/>
  <c r="H1549" i="1"/>
  <c r="G1549" i="1"/>
  <c r="C1549" i="1"/>
  <c r="H1548" i="1"/>
  <c r="C1548" i="1"/>
  <c r="G1548" i="1" s="1"/>
  <c r="C1547" i="1"/>
  <c r="C1546" i="1"/>
  <c r="H1545" i="1"/>
  <c r="G1545" i="1"/>
  <c r="C1545" i="1"/>
  <c r="C1544" i="1"/>
  <c r="C1543" i="1"/>
  <c r="C1542" i="1"/>
  <c r="H1541" i="1"/>
  <c r="G1541" i="1"/>
  <c r="C1541" i="1"/>
  <c r="H1540" i="1"/>
  <c r="C1540" i="1"/>
  <c r="G1540" i="1" s="1"/>
  <c r="G1539" i="1"/>
  <c r="C1539" i="1"/>
  <c r="H1539" i="1" s="1"/>
  <c r="H1538" i="1"/>
  <c r="C1538" i="1"/>
  <c r="G1538" i="1" s="1"/>
  <c r="H1537" i="1"/>
  <c r="G1537" i="1"/>
  <c r="C1537" i="1"/>
  <c r="C1536" i="1"/>
  <c r="H1534" i="1"/>
  <c r="C1534" i="1"/>
  <c r="G1534" i="1" s="1"/>
  <c r="H1533" i="1"/>
  <c r="G1533" i="1"/>
  <c r="C1533" i="1"/>
  <c r="C1532" i="1"/>
  <c r="G1531" i="1"/>
  <c r="C1531" i="1"/>
  <c r="H1531" i="1" s="1"/>
  <c r="C1530" i="1"/>
  <c r="H1529" i="1"/>
  <c r="G1529" i="1"/>
  <c r="C1529" i="1"/>
  <c r="H1528" i="1"/>
  <c r="C1528" i="1"/>
  <c r="G1528" i="1" s="1"/>
  <c r="G1527" i="1"/>
  <c r="C1527" i="1"/>
  <c r="H1527" i="1" s="1"/>
  <c r="H1526" i="1"/>
  <c r="C1526" i="1"/>
  <c r="G1526" i="1" s="1"/>
  <c r="H1525" i="1"/>
  <c r="G1525" i="1"/>
  <c r="C1525" i="1"/>
  <c r="G1523" i="1"/>
  <c r="C1523" i="1"/>
  <c r="H1523" i="1" s="1"/>
  <c r="C1522" i="1"/>
  <c r="H1521" i="1"/>
  <c r="G1521" i="1"/>
  <c r="C1521" i="1"/>
  <c r="H1520" i="1"/>
  <c r="C1520" i="1"/>
  <c r="G1520" i="1" s="1"/>
  <c r="G1519" i="1"/>
  <c r="C1519" i="1"/>
  <c r="H1519" i="1" s="1"/>
  <c r="C1516" i="1"/>
  <c r="C1515" i="1"/>
  <c r="H1515" i="1" s="1"/>
  <c r="C1514" i="1"/>
  <c r="H1513" i="1"/>
  <c r="G1513" i="1"/>
  <c r="C1513" i="1"/>
  <c r="H1512" i="1"/>
  <c r="C1512" i="1"/>
  <c r="G1512" i="1" s="1"/>
  <c r="C1511" i="1"/>
  <c r="H1511" i="1" s="1"/>
  <c r="C1510" i="1"/>
  <c r="G1510" i="1" s="1"/>
  <c r="G1509" i="1"/>
  <c r="C1509" i="1"/>
  <c r="H1509" i="1" s="1"/>
  <c r="C1508" i="1"/>
  <c r="C1507" i="1"/>
  <c r="H1507" i="1" s="1"/>
  <c r="C1506" i="1"/>
  <c r="H1505" i="1"/>
  <c r="G1505" i="1"/>
  <c r="C1505" i="1"/>
  <c r="C1504" i="1"/>
  <c r="G1504" i="1" s="1"/>
  <c r="C1503" i="1"/>
  <c r="H1503" i="1" s="1"/>
  <c r="H1502" i="1"/>
  <c r="C1502" i="1"/>
  <c r="G1502" i="1" s="1"/>
  <c r="C1501" i="1"/>
  <c r="H1501" i="1" s="1"/>
  <c r="C1500" i="1"/>
  <c r="C1498" i="1"/>
  <c r="H1497" i="1"/>
  <c r="G1497" i="1"/>
  <c r="C1497" i="1"/>
  <c r="H1496" i="1"/>
  <c r="C1496" i="1"/>
  <c r="G1496" i="1" s="1"/>
  <c r="G1495" i="1"/>
  <c r="C1495" i="1"/>
  <c r="H1495" i="1" s="1"/>
  <c r="H1494" i="1"/>
  <c r="C1494" i="1"/>
  <c r="G1494" i="1" s="1"/>
  <c r="H1493" i="1"/>
  <c r="G1493" i="1"/>
  <c r="C1493" i="1"/>
  <c r="C1492" i="1"/>
  <c r="G1491" i="1"/>
  <c r="C1491" i="1"/>
  <c r="H1491" i="1" s="1"/>
  <c r="C1490" i="1"/>
  <c r="G1489" i="1"/>
  <c r="C1489" i="1"/>
  <c r="H1489" i="1" s="1"/>
  <c r="H1488" i="1"/>
  <c r="C1488" i="1"/>
  <c r="G1488" i="1" s="1"/>
  <c r="G1487" i="1"/>
  <c r="C1487" i="1"/>
  <c r="H1487" i="1" s="1"/>
  <c r="H1486" i="1"/>
  <c r="C1486" i="1"/>
  <c r="G1486" i="1" s="1"/>
  <c r="C1485" i="1"/>
  <c r="H1485" i="1" s="1"/>
  <c r="C1484" i="1"/>
  <c r="C1483" i="1"/>
  <c r="H1483" i="1" s="1"/>
  <c r="C1482" i="1"/>
  <c r="H1480" i="1"/>
  <c r="C1480" i="1"/>
  <c r="D1479" i="1"/>
  <c r="C1479" i="1"/>
  <c r="G1479" i="1" s="1"/>
  <c r="D1478" i="1"/>
  <c r="C1478" i="1"/>
  <c r="G1478" i="1" s="1"/>
  <c r="D1477" i="1"/>
  <c r="C1477" i="1"/>
  <c r="G1477" i="1" s="1"/>
  <c r="D1476" i="1"/>
  <c r="C1476" i="1"/>
  <c r="G1476" i="1" s="1"/>
  <c r="D1475" i="1"/>
  <c r="C1475" i="1"/>
  <c r="G1474" i="1"/>
  <c r="D1474" i="1"/>
  <c r="C1474" i="1"/>
  <c r="G1473" i="1"/>
  <c r="D1473" i="1"/>
  <c r="C1473" i="1"/>
  <c r="D1472" i="1"/>
  <c r="C1472" i="1"/>
  <c r="G1472" i="1" s="1"/>
  <c r="D1471" i="1"/>
  <c r="C1471" i="1"/>
  <c r="G1470" i="1"/>
  <c r="D1470" i="1"/>
  <c r="C1470" i="1"/>
  <c r="H1470" i="1" s="1"/>
  <c r="G1469" i="1"/>
  <c r="D1469" i="1"/>
  <c r="C1469" i="1"/>
  <c r="H1469" i="1" s="1"/>
  <c r="D1468" i="1"/>
  <c r="C1468" i="1"/>
  <c r="G1468" i="1" s="1"/>
  <c r="D1467" i="1"/>
  <c r="C1467" i="1"/>
  <c r="G1466" i="1"/>
  <c r="D1466" i="1"/>
  <c r="C1466" i="1"/>
  <c r="G1465" i="1"/>
  <c r="D1465" i="1"/>
  <c r="C1465" i="1"/>
  <c r="D1464" i="1"/>
  <c r="C1464" i="1"/>
  <c r="G1464" i="1" s="1"/>
  <c r="D1463" i="1"/>
  <c r="C1463" i="1"/>
  <c r="G1462"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D1454" i="1"/>
  <c r="C1454" i="1"/>
  <c r="H1454" i="1" s="1"/>
  <c r="D1453" i="1"/>
  <c r="D1452" i="1"/>
  <c r="C1452" i="1"/>
  <c r="D1451" i="1"/>
  <c r="C1451" i="1"/>
  <c r="D1450" i="1"/>
  <c r="C1450" i="1"/>
  <c r="D1449" i="1"/>
  <c r="C1449" i="1"/>
  <c r="D1448" i="1"/>
  <c r="C1448" i="1"/>
  <c r="D1447" i="1"/>
  <c r="C1447" i="1"/>
  <c r="D1446" i="1"/>
  <c r="C1446" i="1"/>
  <c r="H1445" i="1"/>
  <c r="D1445" i="1"/>
  <c r="G1445" i="1" s="1"/>
  <c r="C1445" i="1"/>
  <c r="J1445" i="1" s="1"/>
  <c r="J1444" i="1"/>
  <c r="H1444" i="1"/>
  <c r="D1444" i="1"/>
  <c r="C1444" i="1"/>
  <c r="G1444" i="1" s="1"/>
  <c r="J1443" i="1"/>
  <c r="H1443" i="1"/>
  <c r="D1443" i="1"/>
  <c r="G1443" i="1" s="1"/>
  <c r="C1443" i="1"/>
  <c r="J1442" i="1"/>
  <c r="H1442" i="1"/>
  <c r="D1442" i="1"/>
  <c r="C1442" i="1"/>
  <c r="G1442" i="1" s="1"/>
  <c r="J1441" i="1"/>
  <c r="H1441" i="1"/>
  <c r="D1441" i="1"/>
  <c r="G1441" i="1" s="1"/>
  <c r="C1441" i="1"/>
  <c r="J1440" i="1"/>
  <c r="H1440" i="1"/>
  <c r="D1440" i="1"/>
  <c r="C1440" i="1"/>
  <c r="G1440" i="1" s="1"/>
  <c r="J1439" i="1"/>
  <c r="D1439" i="1"/>
  <c r="H1439" i="1" s="1"/>
  <c r="C1439" i="1"/>
  <c r="D1438" i="1"/>
  <c r="D1434" i="1"/>
  <c r="C1434" i="1"/>
  <c r="H1433" i="1"/>
  <c r="D1433" i="1"/>
  <c r="G1433" i="1" s="1"/>
  <c r="C1433" i="1"/>
  <c r="D1432" i="1"/>
  <c r="C1432" i="1"/>
  <c r="H1431" i="1"/>
  <c r="D1431" i="1"/>
  <c r="G1431" i="1" s="1"/>
  <c r="C1431" i="1"/>
  <c r="D1430" i="1"/>
  <c r="C1430" i="1"/>
  <c r="D1429" i="1"/>
  <c r="G1429" i="1" s="1"/>
  <c r="C1429" i="1"/>
  <c r="D1428" i="1"/>
  <c r="C1428" i="1"/>
  <c r="H1427" i="1"/>
  <c r="D1427" i="1"/>
  <c r="G1427" i="1" s="1"/>
  <c r="C1427" i="1"/>
  <c r="D1426" i="1"/>
  <c r="C1426" i="1"/>
  <c r="H1425" i="1"/>
  <c r="D1425" i="1"/>
  <c r="G1425" i="1" s="1"/>
  <c r="C1425" i="1"/>
  <c r="D1424" i="1"/>
  <c r="C1424" i="1"/>
  <c r="D1423" i="1"/>
  <c r="H1422" i="1"/>
  <c r="D1422" i="1"/>
  <c r="G1422" i="1" s="1"/>
  <c r="C1422" i="1"/>
  <c r="D1421" i="1"/>
  <c r="C1421" i="1"/>
  <c r="H1420" i="1"/>
  <c r="D1420" i="1"/>
  <c r="G1420" i="1" s="1"/>
  <c r="C1420" i="1"/>
  <c r="D1419" i="1"/>
  <c r="C1419" i="1"/>
  <c r="H1418" i="1"/>
  <c r="D1418" i="1"/>
  <c r="G1418" i="1" s="1"/>
  <c r="C1418" i="1"/>
  <c r="D1417" i="1"/>
  <c r="C1417" i="1"/>
  <c r="H1416" i="1"/>
  <c r="D1416" i="1"/>
  <c r="G1416" i="1" s="1"/>
  <c r="C1416" i="1"/>
  <c r="D1415" i="1"/>
  <c r="C1415" i="1"/>
  <c r="D1414" i="1"/>
  <c r="C1414" i="1"/>
  <c r="H1414" i="1" s="1"/>
  <c r="D1413" i="1"/>
  <c r="C1413" i="1"/>
  <c r="D1412" i="1"/>
  <c r="C1412" i="1"/>
  <c r="D1411" i="1"/>
  <c r="C1411" i="1"/>
  <c r="H1410" i="1"/>
  <c r="D1410" i="1"/>
  <c r="G1410" i="1" s="1"/>
  <c r="C1410" i="1"/>
  <c r="D1409" i="1"/>
  <c r="C1409" i="1"/>
  <c r="H1407" i="1"/>
  <c r="D1407" i="1"/>
  <c r="G1407" i="1" s="1"/>
  <c r="C1407" i="1"/>
  <c r="D1406" i="1"/>
  <c r="C1406" i="1"/>
  <c r="H1405" i="1"/>
  <c r="D1405" i="1"/>
  <c r="G1405" i="1" s="1"/>
  <c r="C1405" i="1"/>
  <c r="D1404" i="1"/>
  <c r="C1404" i="1"/>
  <c r="D1403" i="1"/>
  <c r="G1403" i="1" s="1"/>
  <c r="C1403" i="1"/>
  <c r="D1402" i="1"/>
  <c r="C1402" i="1"/>
  <c r="H1401" i="1"/>
  <c r="D1401" i="1"/>
  <c r="G1401" i="1" s="1"/>
  <c r="C1401" i="1"/>
  <c r="D1400" i="1"/>
  <c r="C1400" i="1"/>
  <c r="H1399" i="1"/>
  <c r="D1399" i="1"/>
  <c r="G1399" i="1" s="1"/>
  <c r="C1399" i="1"/>
  <c r="D1398" i="1"/>
  <c r="C1398" i="1"/>
  <c r="H1397" i="1"/>
  <c r="D1397" i="1"/>
  <c r="G1397" i="1" s="1"/>
  <c r="C1397" i="1"/>
  <c r="D1396" i="1"/>
  <c r="C1396" i="1"/>
  <c r="H1395" i="1"/>
  <c r="D1395" i="1"/>
  <c r="G1395" i="1" s="1"/>
  <c r="C1395" i="1"/>
  <c r="D1394" i="1"/>
  <c r="C1394" i="1"/>
  <c r="D1393" i="1"/>
  <c r="H1392" i="1"/>
  <c r="D1392" i="1"/>
  <c r="G1392" i="1" s="1"/>
  <c r="C1392" i="1"/>
  <c r="D1391" i="1"/>
  <c r="C1391" i="1"/>
  <c r="H1390" i="1"/>
  <c r="D1390" i="1"/>
  <c r="G1390" i="1" s="1"/>
  <c r="C1390" i="1"/>
  <c r="D1389" i="1"/>
  <c r="C1389" i="1"/>
  <c r="H1388" i="1"/>
  <c r="D1388" i="1"/>
  <c r="G1388" i="1" s="1"/>
  <c r="C1388" i="1"/>
  <c r="D1387" i="1"/>
  <c r="C1387" i="1"/>
  <c r="H1386" i="1"/>
  <c r="D1386" i="1"/>
  <c r="G1386" i="1" s="1"/>
  <c r="C1386" i="1"/>
  <c r="D1385" i="1"/>
  <c r="C1385" i="1"/>
  <c r="H1384" i="1"/>
  <c r="D1384" i="1"/>
  <c r="G1384" i="1" s="1"/>
  <c r="C1384" i="1"/>
  <c r="D1383" i="1"/>
  <c r="D1382" i="1"/>
  <c r="C1382" i="1"/>
  <c r="H1381" i="1"/>
  <c r="D1381" i="1"/>
  <c r="G1381" i="1" s="1"/>
  <c r="C1381" i="1"/>
  <c r="D1380" i="1"/>
  <c r="C1380" i="1"/>
  <c r="H1379" i="1"/>
  <c r="D1379" i="1"/>
  <c r="G1379" i="1" s="1"/>
  <c r="C1379" i="1"/>
  <c r="D1378" i="1"/>
  <c r="C1378" i="1"/>
  <c r="H1377" i="1"/>
  <c r="D1377" i="1"/>
  <c r="G1377" i="1" s="1"/>
  <c r="C1377" i="1"/>
  <c r="D1376" i="1"/>
  <c r="C1376" i="1"/>
  <c r="D1375" i="1"/>
  <c r="G1375" i="1" s="1"/>
  <c r="C1375" i="1"/>
  <c r="D1374" i="1"/>
  <c r="C1374" i="1"/>
  <c r="H1373" i="1"/>
  <c r="D1373" i="1"/>
  <c r="G1373" i="1" s="1"/>
  <c r="C1373" i="1"/>
  <c r="D1372" i="1"/>
  <c r="C1372" i="1"/>
  <c r="D1371" i="1"/>
  <c r="G1371" i="1" s="1"/>
  <c r="C1371" i="1"/>
  <c r="D1370" i="1"/>
  <c r="C1370" i="1"/>
  <c r="D1369" i="1"/>
  <c r="G1369" i="1" s="1"/>
  <c r="C1369" i="1"/>
  <c r="D1368" i="1"/>
  <c r="C1368" i="1"/>
  <c r="H1367" i="1"/>
  <c r="D1367" i="1"/>
  <c r="G1367" i="1" s="1"/>
  <c r="C1367" i="1"/>
  <c r="D1366" i="1"/>
  <c r="C1366" i="1"/>
  <c r="H1365" i="1"/>
  <c r="D1365" i="1"/>
  <c r="G1365" i="1" s="1"/>
  <c r="C1365" i="1"/>
  <c r="D1364" i="1"/>
  <c r="C1364" i="1"/>
  <c r="H1363" i="1"/>
  <c r="D1363" i="1"/>
  <c r="G1363" i="1" s="1"/>
  <c r="C1363" i="1"/>
  <c r="D1362" i="1"/>
  <c r="C1362" i="1"/>
  <c r="H1361" i="1"/>
  <c r="D1361" i="1"/>
  <c r="G1361" i="1" s="1"/>
  <c r="C1361" i="1"/>
  <c r="D1360" i="1"/>
  <c r="C1360" i="1"/>
  <c r="D1359" i="1"/>
  <c r="G1359" i="1" s="1"/>
  <c r="C1359" i="1"/>
  <c r="D1358" i="1"/>
  <c r="C1358" i="1"/>
  <c r="H1357" i="1"/>
  <c r="D1357" i="1"/>
  <c r="G1357" i="1" s="1"/>
  <c r="C1357" i="1"/>
  <c r="D1356" i="1"/>
  <c r="C1356" i="1"/>
  <c r="C1355" i="1"/>
  <c r="D1354" i="1"/>
  <c r="C1354" i="1"/>
  <c r="H1353" i="1"/>
  <c r="D1353" i="1"/>
  <c r="G1353" i="1" s="1"/>
  <c r="C1353" i="1"/>
  <c r="D1352" i="1"/>
  <c r="C1352" i="1"/>
  <c r="H1351" i="1"/>
  <c r="D1351" i="1"/>
  <c r="G1351" i="1" s="1"/>
  <c r="C1351" i="1"/>
  <c r="D1350" i="1"/>
  <c r="C1350" i="1"/>
  <c r="D1349" i="1"/>
  <c r="G1349" i="1" s="1"/>
  <c r="C1349" i="1"/>
  <c r="D1348" i="1"/>
  <c r="C1348" i="1"/>
  <c r="H1347" i="1"/>
  <c r="D1347" i="1"/>
  <c r="G1347" i="1" s="1"/>
  <c r="C1347" i="1"/>
  <c r="D1346" i="1"/>
  <c r="C1346" i="1"/>
  <c r="H1345" i="1"/>
  <c r="D1345" i="1"/>
  <c r="G1345" i="1" s="1"/>
  <c r="C1345" i="1"/>
  <c r="D1344" i="1"/>
  <c r="C1344" i="1"/>
  <c r="H1343" i="1"/>
  <c r="D1343" i="1"/>
  <c r="G1343" i="1" s="1"/>
  <c r="C1343" i="1"/>
  <c r="D1342" i="1"/>
  <c r="C1342" i="1"/>
  <c r="H1341" i="1"/>
  <c r="D1341" i="1"/>
  <c r="G1341" i="1" s="1"/>
  <c r="C1341" i="1"/>
  <c r="D1340" i="1"/>
  <c r="C1340" i="1"/>
  <c r="H1339" i="1"/>
  <c r="D1339" i="1"/>
  <c r="G1339" i="1" s="1"/>
  <c r="C1339" i="1"/>
  <c r="D1338" i="1"/>
  <c r="C1338" i="1"/>
  <c r="D1337" i="1"/>
  <c r="G1337" i="1" s="1"/>
  <c r="C1337" i="1"/>
  <c r="D1336" i="1"/>
  <c r="C1336" i="1"/>
  <c r="H1335" i="1"/>
  <c r="D1335" i="1"/>
  <c r="G1335" i="1" s="1"/>
  <c r="C1335" i="1"/>
  <c r="D1334" i="1"/>
  <c r="C1334" i="1"/>
  <c r="H1333" i="1"/>
  <c r="D1333" i="1"/>
  <c r="G1333" i="1" s="1"/>
  <c r="C1333" i="1"/>
  <c r="D1332" i="1"/>
  <c r="C1332" i="1"/>
  <c r="H1331" i="1"/>
  <c r="D1331" i="1"/>
  <c r="G1331" i="1" s="1"/>
  <c r="C1331" i="1"/>
  <c r="D1330" i="1"/>
  <c r="C1330" i="1"/>
  <c r="H1328" i="1"/>
  <c r="D1328" i="1"/>
  <c r="G1328" i="1" s="1"/>
  <c r="C1328" i="1"/>
  <c r="D1327" i="1"/>
  <c r="C1327" i="1"/>
  <c r="H1326" i="1"/>
  <c r="D1326" i="1"/>
  <c r="G1326" i="1" s="1"/>
  <c r="C1326" i="1"/>
  <c r="D1325" i="1"/>
  <c r="C1325" i="1"/>
  <c r="H1324" i="1"/>
  <c r="D1324" i="1"/>
  <c r="G1324" i="1" s="1"/>
  <c r="C1324" i="1"/>
  <c r="D1323" i="1"/>
  <c r="C1323" i="1"/>
  <c r="C1322" i="1"/>
  <c r="D1321" i="1"/>
  <c r="C1321" i="1"/>
  <c r="H1320" i="1"/>
  <c r="D1320" i="1"/>
  <c r="G1320" i="1" s="1"/>
  <c r="C1320" i="1"/>
  <c r="D1319" i="1"/>
  <c r="C1319" i="1"/>
  <c r="H1318" i="1"/>
  <c r="D1318" i="1"/>
  <c r="G1318" i="1" s="1"/>
  <c r="C1318" i="1"/>
  <c r="D1317" i="1"/>
  <c r="C1317" i="1"/>
  <c r="H1316" i="1"/>
  <c r="D1316" i="1"/>
  <c r="G1316" i="1" s="1"/>
  <c r="C1316" i="1"/>
  <c r="D1315" i="1"/>
  <c r="C1315" i="1"/>
  <c r="H1314" i="1"/>
  <c r="D1314" i="1"/>
  <c r="G1314" i="1" s="1"/>
  <c r="C1314" i="1"/>
  <c r="D1313" i="1"/>
  <c r="C1313" i="1"/>
  <c r="H1312" i="1"/>
  <c r="D1312" i="1"/>
  <c r="G1312" i="1" s="1"/>
  <c r="C1312" i="1"/>
  <c r="D1311" i="1"/>
  <c r="C1311" i="1"/>
  <c r="D1310" i="1"/>
  <c r="G1310" i="1" s="1"/>
  <c r="C1310" i="1"/>
  <c r="D1309" i="1"/>
  <c r="C1309" i="1"/>
  <c r="D1308" i="1"/>
  <c r="G1308" i="1" s="1"/>
  <c r="C1308" i="1"/>
  <c r="D1307" i="1"/>
  <c r="C1307" i="1"/>
  <c r="H1306" i="1"/>
  <c r="D1306" i="1"/>
  <c r="G1306" i="1" s="1"/>
  <c r="C1306" i="1"/>
  <c r="D1305" i="1"/>
  <c r="C1305" i="1"/>
  <c r="D1304" i="1"/>
  <c r="H1303" i="1"/>
  <c r="D1303" i="1"/>
  <c r="G1303" i="1" s="1"/>
  <c r="C1303" i="1"/>
  <c r="D1302" i="1"/>
  <c r="C1302" i="1"/>
  <c r="H1301" i="1"/>
  <c r="D1301" i="1"/>
  <c r="G1301" i="1" s="1"/>
  <c r="C1301" i="1"/>
  <c r="D1300" i="1"/>
  <c r="C1300" i="1"/>
  <c r="D1298" i="1"/>
  <c r="G1298" i="1" s="1"/>
  <c r="C1298" i="1"/>
  <c r="D1297" i="1"/>
  <c r="C1297" i="1"/>
  <c r="H1296" i="1"/>
  <c r="D1296" i="1"/>
  <c r="G1296" i="1" s="1"/>
  <c r="C1296" i="1"/>
  <c r="D1295" i="1"/>
  <c r="C1295" i="1"/>
  <c r="H1294" i="1"/>
  <c r="D1294" i="1"/>
  <c r="G1294" i="1" s="1"/>
  <c r="C1294" i="1"/>
  <c r="D1293" i="1"/>
  <c r="C1293" i="1"/>
  <c r="D1292" i="1"/>
  <c r="G1292" i="1" s="1"/>
  <c r="C1292" i="1"/>
  <c r="D1291" i="1"/>
  <c r="C1291" i="1"/>
  <c r="H1290" i="1"/>
  <c r="D1290" i="1"/>
  <c r="G1290" i="1" s="1"/>
  <c r="C1290" i="1"/>
  <c r="D1289" i="1"/>
  <c r="C1289" i="1"/>
  <c r="H1288" i="1"/>
  <c r="D1288" i="1"/>
  <c r="G1288" i="1" s="1"/>
  <c r="C1288" i="1"/>
  <c r="D1287" i="1"/>
  <c r="C1287" i="1"/>
  <c r="H1286" i="1"/>
  <c r="D1286" i="1"/>
  <c r="G1286" i="1" s="1"/>
  <c r="C1286" i="1"/>
  <c r="D1285" i="1"/>
  <c r="C1285" i="1"/>
  <c r="D1284" i="1"/>
  <c r="G1284" i="1" s="1"/>
  <c r="C1284" i="1"/>
  <c r="D1283" i="1"/>
  <c r="C1283" i="1"/>
  <c r="H1282" i="1"/>
  <c r="D1282" i="1"/>
  <c r="G1282" i="1" s="1"/>
  <c r="C1282" i="1"/>
  <c r="D1281" i="1"/>
  <c r="C1281" i="1"/>
  <c r="D1280" i="1"/>
  <c r="G1280" i="1" s="1"/>
  <c r="C1280" i="1"/>
  <c r="D1279" i="1"/>
  <c r="C1279" i="1"/>
  <c r="D1278" i="1"/>
  <c r="G1278" i="1" s="1"/>
  <c r="C1278" i="1"/>
  <c r="D1277" i="1"/>
  <c r="C1277" i="1"/>
  <c r="D1276" i="1"/>
  <c r="G1276" i="1" s="1"/>
  <c r="C1276" i="1"/>
  <c r="D1275" i="1"/>
  <c r="C1275" i="1"/>
  <c r="H1274" i="1"/>
  <c r="D1274" i="1"/>
  <c r="G1274" i="1" s="1"/>
  <c r="C1274" i="1"/>
  <c r="D1273" i="1"/>
  <c r="C1273" i="1"/>
  <c r="H1272" i="1"/>
  <c r="D1272" i="1"/>
  <c r="G1272" i="1" s="1"/>
  <c r="C1272" i="1"/>
  <c r="D1271" i="1"/>
  <c r="C1271" i="1"/>
  <c r="D1270" i="1"/>
  <c r="G1270" i="1" s="1"/>
  <c r="C1270" i="1"/>
  <c r="D1269" i="1"/>
  <c r="C1269" i="1"/>
  <c r="H1268" i="1"/>
  <c r="D1268" i="1"/>
  <c r="G1268" i="1" s="1"/>
  <c r="C1268" i="1"/>
  <c r="D1267" i="1"/>
  <c r="C1267" i="1"/>
  <c r="D1266" i="1"/>
  <c r="G1266" i="1" s="1"/>
  <c r="C1266" i="1"/>
  <c r="D1265" i="1"/>
  <c r="C1265" i="1"/>
  <c r="D1264" i="1"/>
  <c r="C1264" i="1"/>
  <c r="D1263" i="1"/>
  <c r="C1263" i="1"/>
  <c r="H1262" i="1"/>
  <c r="D1262" i="1"/>
  <c r="G1262" i="1" s="1"/>
  <c r="C1262" i="1"/>
  <c r="D1261" i="1"/>
  <c r="C1261" i="1"/>
  <c r="D1260" i="1"/>
  <c r="G1260" i="1" s="1"/>
  <c r="C1260" i="1"/>
  <c r="D1259" i="1"/>
  <c r="C1259" i="1"/>
  <c r="H1258" i="1"/>
  <c r="D1258" i="1"/>
  <c r="G1258" i="1" s="1"/>
  <c r="C1258" i="1"/>
  <c r="D1257" i="1"/>
  <c r="C1257" i="1"/>
  <c r="H1256" i="1"/>
  <c r="D1256" i="1"/>
  <c r="G1256" i="1" s="1"/>
  <c r="C1256" i="1"/>
  <c r="D1255" i="1"/>
  <c r="C1255" i="1"/>
  <c r="H1254" i="1"/>
  <c r="D1254" i="1"/>
  <c r="G1254" i="1" s="1"/>
  <c r="C1254" i="1"/>
  <c r="D1253" i="1"/>
  <c r="C1253" i="1"/>
  <c r="D1252" i="1"/>
  <c r="G1252" i="1" s="1"/>
  <c r="C1252" i="1"/>
  <c r="D1251" i="1"/>
  <c r="C1251" i="1"/>
  <c r="H1250" i="1"/>
  <c r="D1250" i="1"/>
  <c r="G1250" i="1" s="1"/>
  <c r="C1250" i="1"/>
  <c r="D1249" i="1"/>
  <c r="C1249" i="1"/>
  <c r="H1248" i="1"/>
  <c r="D1248" i="1"/>
  <c r="G1248" i="1" s="1"/>
  <c r="C1248" i="1"/>
  <c r="D1247" i="1"/>
  <c r="C1247" i="1"/>
  <c r="D1246" i="1"/>
  <c r="G1246" i="1" s="1"/>
  <c r="C1246" i="1"/>
  <c r="D1245" i="1"/>
  <c r="C1245" i="1"/>
  <c r="D1244" i="1"/>
  <c r="G1244" i="1" s="1"/>
  <c r="C1244" i="1"/>
  <c r="D1243" i="1"/>
  <c r="C1243" i="1"/>
  <c r="H1242" i="1"/>
  <c r="D1242" i="1"/>
  <c r="G1242" i="1" s="1"/>
  <c r="C1242" i="1"/>
  <c r="D1241" i="1"/>
  <c r="C1241" i="1"/>
  <c r="D1240" i="1"/>
  <c r="C1240" i="1"/>
  <c r="D1239" i="1"/>
  <c r="C1239" i="1"/>
  <c r="D1238" i="1"/>
  <c r="G1238" i="1" s="1"/>
  <c r="C1238" i="1"/>
  <c r="D1237" i="1"/>
  <c r="C1237" i="1"/>
  <c r="H1236" i="1"/>
  <c r="D1236" i="1"/>
  <c r="G1236" i="1" s="1"/>
  <c r="C1236" i="1"/>
  <c r="D1235" i="1"/>
  <c r="C1235" i="1"/>
  <c r="D1234" i="1"/>
  <c r="G1234" i="1" s="1"/>
  <c r="C1234" i="1"/>
  <c r="D1233" i="1"/>
  <c r="C1233" i="1"/>
  <c r="H1232" i="1"/>
  <c r="D1232" i="1"/>
  <c r="G1232" i="1" s="1"/>
  <c r="C1232" i="1"/>
  <c r="D1231" i="1"/>
  <c r="C1231" i="1"/>
  <c r="H1230" i="1"/>
  <c r="D1230" i="1"/>
  <c r="G1230" i="1" s="1"/>
  <c r="C1230" i="1"/>
  <c r="D1229" i="1"/>
  <c r="C1229" i="1"/>
  <c r="D1228" i="1"/>
  <c r="G1228" i="1" s="1"/>
  <c r="C1228" i="1"/>
  <c r="D1227" i="1"/>
  <c r="C1227" i="1"/>
  <c r="H1226" i="1"/>
  <c r="D1226" i="1"/>
  <c r="G1226" i="1" s="1"/>
  <c r="C1226" i="1"/>
  <c r="D1225" i="1"/>
  <c r="C1225" i="1"/>
  <c r="D1224" i="1"/>
  <c r="G1224" i="1" s="1"/>
  <c r="C1224" i="1"/>
  <c r="C1223" i="1"/>
  <c r="G1221" i="1"/>
  <c r="D1221" i="1"/>
  <c r="H1221" i="1" s="1"/>
  <c r="C1221" i="1"/>
  <c r="G1220" i="1"/>
  <c r="D1220" i="1"/>
  <c r="H1220" i="1" s="1"/>
  <c r="C1220" i="1"/>
  <c r="C1219" i="1"/>
  <c r="G1218" i="1"/>
  <c r="D1218" i="1"/>
  <c r="H1218" i="1" s="1"/>
  <c r="C1218" i="1"/>
  <c r="D1217" i="1"/>
  <c r="H1217" i="1" s="1"/>
  <c r="C1217" i="1"/>
  <c r="C1216" i="1"/>
  <c r="C1215" i="1"/>
  <c r="D1213" i="1"/>
  <c r="G1213" i="1" s="1"/>
  <c r="C1213" i="1"/>
  <c r="D1212" i="1"/>
  <c r="G1212" i="1" s="1"/>
  <c r="C1212" i="1"/>
  <c r="H1211" i="1"/>
  <c r="D1211" i="1"/>
  <c r="G1211" i="1" s="1"/>
  <c r="C1211" i="1"/>
  <c r="D1210" i="1"/>
  <c r="C1210" i="1"/>
  <c r="H1209" i="1"/>
  <c r="D1209" i="1"/>
  <c r="G1209" i="1" s="1"/>
  <c r="C1209" i="1"/>
  <c r="D1208" i="1"/>
  <c r="G1208" i="1" s="1"/>
  <c r="C1208" i="1"/>
  <c r="H1207" i="1"/>
  <c r="D1207" i="1"/>
  <c r="G1207" i="1" s="1"/>
  <c r="C1207" i="1"/>
  <c r="D1206" i="1"/>
  <c r="C1206" i="1"/>
  <c r="D1205" i="1"/>
  <c r="G1205" i="1" s="1"/>
  <c r="C1205" i="1"/>
  <c r="D1204" i="1"/>
  <c r="G1204" i="1" s="1"/>
  <c r="C1204" i="1"/>
  <c r="H1203" i="1"/>
  <c r="D1203" i="1"/>
  <c r="G1203" i="1" s="1"/>
  <c r="C1203" i="1"/>
  <c r="D1202" i="1"/>
  <c r="C1202" i="1"/>
  <c r="C1201" i="1"/>
  <c r="H1200" i="1"/>
  <c r="D1200" i="1"/>
  <c r="G1200" i="1" s="1"/>
  <c r="C1200" i="1"/>
  <c r="D1199" i="1"/>
  <c r="G1199" i="1" s="1"/>
  <c r="C1199" i="1"/>
  <c r="D1198" i="1"/>
  <c r="C1198" i="1"/>
  <c r="H1197" i="1"/>
  <c r="D1197" i="1"/>
  <c r="G1197" i="1" s="1"/>
  <c r="C1197" i="1"/>
  <c r="H1196" i="1"/>
  <c r="D1196" i="1"/>
  <c r="G1196" i="1" s="1"/>
  <c r="C1196" i="1"/>
  <c r="H1195" i="1"/>
  <c r="D1195" i="1"/>
  <c r="G1195" i="1" s="1"/>
  <c r="C1195" i="1"/>
  <c r="D1194" i="1"/>
  <c r="C1194" i="1"/>
  <c r="D1193" i="1"/>
  <c r="G1193" i="1" s="1"/>
  <c r="C1193" i="1"/>
  <c r="H1192" i="1"/>
  <c r="D1192" i="1"/>
  <c r="G1192" i="1" s="1"/>
  <c r="C1192" i="1"/>
  <c r="H1191" i="1"/>
  <c r="D1191" i="1"/>
  <c r="G1191" i="1" s="1"/>
  <c r="C1191" i="1"/>
  <c r="D1190" i="1"/>
  <c r="C1190" i="1"/>
  <c r="D1189" i="1"/>
  <c r="G1189" i="1" s="1"/>
  <c r="C1189" i="1"/>
  <c r="H1188" i="1"/>
  <c r="D1188" i="1"/>
  <c r="G1188" i="1" s="1"/>
  <c r="C1188" i="1"/>
  <c r="H1187" i="1"/>
  <c r="D1187" i="1"/>
  <c r="G1187" i="1" s="1"/>
  <c r="C1187" i="1"/>
  <c r="D1186" i="1"/>
  <c r="C1186" i="1"/>
  <c r="D1185" i="1"/>
  <c r="G1185" i="1" s="1"/>
  <c r="C1185" i="1"/>
  <c r="H1182" i="1"/>
  <c r="D1182" i="1"/>
  <c r="G1182" i="1" s="1"/>
  <c r="C1182" i="1"/>
  <c r="D1181" i="1"/>
  <c r="G1181" i="1" s="1"/>
  <c r="C1181" i="1"/>
  <c r="D1180" i="1"/>
  <c r="C1180" i="1"/>
  <c r="H1179" i="1"/>
  <c r="D1179" i="1"/>
  <c r="G1179" i="1" s="1"/>
  <c r="C1179" i="1"/>
  <c r="D1178" i="1"/>
  <c r="G1178" i="1" s="1"/>
  <c r="C1178" i="1"/>
  <c r="H1177" i="1"/>
  <c r="D1177" i="1"/>
  <c r="G1177" i="1" s="1"/>
  <c r="C1177" i="1"/>
  <c r="D1176" i="1"/>
  <c r="C1176" i="1"/>
  <c r="C1175" i="1"/>
  <c r="D1174" i="1"/>
  <c r="G1174" i="1" s="1"/>
  <c r="C1174" i="1"/>
  <c r="D1173" i="1"/>
  <c r="G1173" i="1" s="1"/>
  <c r="C1173" i="1"/>
  <c r="D1172" i="1"/>
  <c r="C1172" i="1"/>
  <c r="H1171" i="1"/>
  <c r="D1171" i="1"/>
  <c r="G1171" i="1" s="1"/>
  <c r="C1171" i="1"/>
  <c r="H1170" i="1"/>
  <c r="D1170" i="1"/>
  <c r="G1170" i="1" s="1"/>
  <c r="C1170" i="1"/>
  <c r="D1169" i="1"/>
  <c r="G1169" i="1" s="1"/>
  <c r="C1169" i="1"/>
  <c r="C1168" i="1"/>
  <c r="G1166" i="1"/>
  <c r="D1166" i="1"/>
  <c r="H1166" i="1" s="1"/>
  <c r="C1166" i="1"/>
  <c r="H1165" i="1"/>
  <c r="G1165" i="1"/>
  <c r="D1165" i="1"/>
  <c r="C1165" i="1"/>
  <c r="D1164" i="1"/>
  <c r="H1164" i="1" s="1"/>
  <c r="C1164" i="1"/>
  <c r="G1163" i="1"/>
  <c r="D1163" i="1"/>
  <c r="H1163" i="1" s="1"/>
  <c r="C1163" i="1"/>
  <c r="G1162" i="1"/>
  <c r="D1162" i="1"/>
  <c r="H1162" i="1" s="1"/>
  <c r="C1162" i="1"/>
  <c r="G1161" i="1"/>
  <c r="D1161" i="1"/>
  <c r="H1161" i="1" s="1"/>
  <c r="C1161" i="1"/>
  <c r="H1160" i="1"/>
  <c r="G1160" i="1"/>
  <c r="D1160" i="1"/>
  <c r="C1160" i="1"/>
  <c r="G1159" i="1"/>
  <c r="D1159" i="1"/>
  <c r="H1159" i="1" s="1"/>
  <c r="C1159" i="1"/>
  <c r="G1158" i="1"/>
  <c r="D1158" i="1"/>
  <c r="H1158" i="1" s="1"/>
  <c r="C1158" i="1"/>
  <c r="D1157" i="1"/>
  <c r="H1156" i="1"/>
  <c r="D1156" i="1"/>
  <c r="G1156" i="1" s="1"/>
  <c r="C1156" i="1"/>
  <c r="D1155" i="1"/>
  <c r="G1155" i="1" s="1"/>
  <c r="C1155" i="1"/>
  <c r="D1154" i="1"/>
  <c r="H1151" i="1"/>
  <c r="G1151" i="1"/>
  <c r="D1151" i="1"/>
  <c r="C1151" i="1"/>
  <c r="D1150" i="1"/>
  <c r="H1150" i="1" s="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H1140" i="1"/>
  <c r="G1140" i="1"/>
  <c r="D1140" i="1"/>
  <c r="C1140" i="1"/>
  <c r="H1139" i="1"/>
  <c r="G1139" i="1"/>
  <c r="D1139" i="1"/>
  <c r="C1139" i="1"/>
  <c r="H1138" i="1"/>
  <c r="G1138" i="1"/>
  <c r="D1138" i="1"/>
  <c r="C1138" i="1"/>
  <c r="D1137" i="1"/>
  <c r="H1137" i="1" s="1"/>
  <c r="C1137" i="1"/>
  <c r="G1136" i="1"/>
  <c r="D1136" i="1"/>
  <c r="H1136" i="1" s="1"/>
  <c r="C1136" i="1"/>
  <c r="H1135" i="1"/>
  <c r="G1135" i="1"/>
  <c r="D1135" i="1"/>
  <c r="C1135" i="1"/>
  <c r="H1134" i="1"/>
  <c r="G1134" i="1"/>
  <c r="D1134" i="1"/>
  <c r="C1134" i="1"/>
  <c r="G1133" i="1"/>
  <c r="D1133" i="1"/>
  <c r="C1133" i="1"/>
  <c r="H1133" i="1" s="1"/>
  <c r="G1132" i="1"/>
  <c r="D1132" i="1"/>
  <c r="C1132" i="1"/>
  <c r="H1132" i="1" s="1"/>
  <c r="D1131" i="1"/>
  <c r="C1131" i="1"/>
  <c r="H1131" i="1" s="1"/>
  <c r="D1130" i="1"/>
  <c r="C1130" i="1"/>
  <c r="G1129" i="1"/>
  <c r="D1129" i="1"/>
  <c r="C1129" i="1"/>
  <c r="H1129" i="1" s="1"/>
  <c r="G1128" i="1"/>
  <c r="D1128" i="1"/>
  <c r="C1128" i="1"/>
  <c r="H1128" i="1" s="1"/>
  <c r="D1127" i="1"/>
  <c r="C1127" i="1"/>
  <c r="H1127" i="1" s="1"/>
  <c r="D1126" i="1"/>
  <c r="C1126" i="1"/>
  <c r="D1125" i="1"/>
  <c r="C1125" i="1"/>
  <c r="C1124" i="1"/>
  <c r="D1123" i="1"/>
  <c r="C1123" i="1"/>
  <c r="G1122" i="1"/>
  <c r="D1122" i="1"/>
  <c r="C1122" i="1"/>
  <c r="H1122" i="1" s="1"/>
  <c r="G1121" i="1"/>
  <c r="D1121" i="1"/>
  <c r="C1121" i="1"/>
  <c r="H1121" i="1" s="1"/>
  <c r="D1120" i="1"/>
  <c r="C1120" i="1"/>
  <c r="H1120" i="1" s="1"/>
  <c r="D1119" i="1"/>
  <c r="C1119" i="1"/>
  <c r="G1118" i="1"/>
  <c r="D1118" i="1"/>
  <c r="C1118" i="1"/>
  <c r="H1118" i="1" s="1"/>
  <c r="G1117" i="1"/>
  <c r="D1117" i="1"/>
  <c r="C1117" i="1"/>
  <c r="H1117" i="1" s="1"/>
  <c r="D1116" i="1"/>
  <c r="C1116" i="1"/>
  <c r="H1116" i="1" s="1"/>
  <c r="D1115" i="1"/>
  <c r="C1115" i="1"/>
  <c r="G1114" i="1"/>
  <c r="D1114" i="1"/>
  <c r="C1114" i="1"/>
  <c r="H1114" i="1" s="1"/>
  <c r="G1113" i="1"/>
  <c r="D1113" i="1"/>
  <c r="C1113" i="1"/>
  <c r="H1113" i="1" s="1"/>
  <c r="C1112" i="1"/>
  <c r="D1111" i="1"/>
  <c r="C1111" i="1"/>
  <c r="G1110" i="1"/>
  <c r="D1110" i="1"/>
  <c r="C1110" i="1"/>
  <c r="H1110" i="1" s="1"/>
  <c r="G1109" i="1"/>
  <c r="D1109" i="1"/>
  <c r="C1109" i="1"/>
  <c r="H1109" i="1" s="1"/>
  <c r="D1108" i="1"/>
  <c r="C1108" i="1"/>
  <c r="H1108" i="1" s="1"/>
  <c r="D1107" i="1"/>
  <c r="C1107" i="1"/>
  <c r="G1106" i="1"/>
  <c r="D1106" i="1"/>
  <c r="C1106" i="1"/>
  <c r="H1106" i="1" s="1"/>
  <c r="G1105" i="1"/>
  <c r="D1105" i="1"/>
  <c r="C1105" i="1"/>
  <c r="H1105" i="1" s="1"/>
  <c r="D1104" i="1"/>
  <c r="C1104" i="1"/>
  <c r="H1104" i="1" s="1"/>
  <c r="D1103" i="1"/>
  <c r="C1103" i="1"/>
  <c r="G1102" i="1"/>
  <c r="D1102" i="1"/>
  <c r="C1102" i="1"/>
  <c r="H1102" i="1" s="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D1063" i="1"/>
  <c r="H1063" i="1" s="1"/>
  <c r="C1063" i="1"/>
  <c r="D1062" i="1"/>
  <c r="H1062" i="1" s="1"/>
  <c r="C1062" i="1"/>
  <c r="H1061" i="1"/>
  <c r="D1061" i="1"/>
  <c r="G1061" i="1" s="1"/>
  <c r="C1061" i="1"/>
  <c r="H1060" i="1"/>
  <c r="D1060" i="1"/>
  <c r="G1060" i="1" s="1"/>
  <c r="C1060" i="1"/>
  <c r="G1059" i="1"/>
  <c r="D1059" i="1"/>
  <c r="H1059" i="1" s="1"/>
  <c r="C1059" i="1"/>
  <c r="D1058" i="1"/>
  <c r="H1058" i="1" s="1"/>
  <c r="C1058" i="1"/>
  <c r="D1057" i="1"/>
  <c r="H1057" i="1" s="1"/>
  <c r="C1057" i="1"/>
  <c r="C1056" i="1"/>
  <c r="H1055" i="1"/>
  <c r="D1055" i="1"/>
  <c r="G1055" i="1" s="1"/>
  <c r="C1055" i="1"/>
  <c r="D1054" i="1"/>
  <c r="H1054" i="1" s="1"/>
  <c r="C1054" i="1"/>
  <c r="H1053" i="1"/>
  <c r="D1053" i="1"/>
  <c r="G1053" i="1" s="1"/>
  <c r="C1053" i="1"/>
  <c r="H1052" i="1"/>
  <c r="D1052" i="1"/>
  <c r="G1052" i="1" s="1"/>
  <c r="C1052" i="1"/>
  <c r="H1051" i="1"/>
  <c r="D1051" i="1"/>
  <c r="G1051" i="1" s="1"/>
  <c r="C1051" i="1"/>
  <c r="D1050" i="1"/>
  <c r="H1050" i="1" s="1"/>
  <c r="C1050" i="1"/>
  <c r="G1049" i="1"/>
  <c r="D1049" i="1"/>
  <c r="H1049" i="1" s="1"/>
  <c r="C1049" i="1"/>
  <c r="D1048" i="1"/>
  <c r="H1048" i="1" s="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G1033" i="1"/>
  <c r="D1033" i="1"/>
  <c r="H1033" i="1" s="1"/>
  <c r="C1033" i="1"/>
  <c r="D1032" i="1"/>
  <c r="H1032" i="1" s="1"/>
  <c r="C1032" i="1"/>
  <c r="D1031" i="1"/>
  <c r="H1031" i="1" s="1"/>
  <c r="C1031" i="1"/>
  <c r="D1030" i="1"/>
  <c r="H1030" i="1" s="1"/>
  <c r="C1030" i="1"/>
  <c r="G1029"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H1022" i="1"/>
  <c r="D1022" i="1"/>
  <c r="G1022" i="1" s="1"/>
  <c r="C1022" i="1"/>
  <c r="H1021" i="1"/>
  <c r="G1021" i="1"/>
  <c r="D1021" i="1"/>
  <c r="C1021" i="1"/>
  <c r="H1020" i="1"/>
  <c r="D1020" i="1"/>
  <c r="G1020" i="1" s="1"/>
  <c r="C1020" i="1"/>
  <c r="D1019" i="1"/>
  <c r="G1019" i="1" s="1"/>
  <c r="C1019" i="1"/>
  <c r="G1018"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G1010" i="1"/>
  <c r="D1010" i="1"/>
  <c r="H1010" i="1" s="1"/>
  <c r="C1010" i="1"/>
  <c r="D1009" i="1"/>
  <c r="H1009" i="1" s="1"/>
  <c r="C1009" i="1"/>
  <c r="D1008" i="1"/>
  <c r="H1008" i="1" s="1"/>
  <c r="C1008" i="1"/>
  <c r="C1007" i="1"/>
  <c r="D1006" i="1"/>
  <c r="H1006" i="1" s="1"/>
  <c r="C1006" i="1"/>
  <c r="G1005" i="1"/>
  <c r="D1005" i="1"/>
  <c r="H1005" i="1" s="1"/>
  <c r="C1005" i="1"/>
  <c r="D1004" i="1"/>
  <c r="H1004" i="1" s="1"/>
  <c r="C1004" i="1"/>
  <c r="D1003" i="1"/>
  <c r="H1003" i="1" s="1"/>
  <c r="C1003" i="1"/>
  <c r="G1002" i="1"/>
  <c r="D1002" i="1"/>
  <c r="H1002" i="1" s="1"/>
  <c r="C1002" i="1"/>
  <c r="D1001" i="1"/>
  <c r="H1001" i="1" s="1"/>
  <c r="C1001" i="1"/>
  <c r="G1000" i="1"/>
  <c r="D1000" i="1"/>
  <c r="H1000" i="1" s="1"/>
  <c r="C1000" i="1"/>
  <c r="D999" i="1"/>
  <c r="H999" i="1" s="1"/>
  <c r="C999" i="1"/>
  <c r="G998" i="1"/>
  <c r="D998" i="1"/>
  <c r="H998" i="1" s="1"/>
  <c r="C998" i="1"/>
  <c r="D997" i="1"/>
  <c r="H997" i="1" s="1"/>
  <c r="C997" i="1"/>
  <c r="D996" i="1"/>
  <c r="H996" i="1" s="1"/>
  <c r="C996" i="1"/>
  <c r="G995" i="1"/>
  <c r="D995" i="1"/>
  <c r="H995" i="1" s="1"/>
  <c r="C995" i="1"/>
  <c r="D994" i="1"/>
  <c r="H994" i="1" s="1"/>
  <c r="C994" i="1"/>
  <c r="D993" i="1"/>
  <c r="C993" i="1"/>
  <c r="G993" i="1" s="1"/>
  <c r="G992" i="1"/>
  <c r="D992" i="1"/>
  <c r="H992" i="1" s="1"/>
  <c r="C992" i="1"/>
  <c r="D991" i="1"/>
  <c r="H991" i="1" s="1"/>
  <c r="C991" i="1"/>
  <c r="D989" i="1"/>
  <c r="H989" i="1" s="1"/>
  <c r="C989" i="1"/>
  <c r="D988" i="1"/>
  <c r="H988" i="1" s="1"/>
  <c r="C988" i="1"/>
  <c r="G987" i="1"/>
  <c r="D987" i="1"/>
  <c r="H987" i="1" s="1"/>
  <c r="C987" i="1"/>
  <c r="D986" i="1"/>
  <c r="H986" i="1" s="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D762" i="1"/>
  <c r="H762" i="1" s="1"/>
  <c r="C762" i="1"/>
  <c r="G761" i="1"/>
  <c r="D761" i="1"/>
  <c r="H761" i="1" s="1"/>
  <c r="C761" i="1"/>
  <c r="G760" i="1"/>
  <c r="D760" i="1"/>
  <c r="H760" i="1" s="1"/>
  <c r="C760" i="1"/>
  <c r="G759" i="1"/>
  <c r="D759" i="1"/>
  <c r="H759" i="1" s="1"/>
  <c r="C759" i="1"/>
  <c r="D758" i="1"/>
  <c r="H758" i="1" s="1"/>
  <c r="C758" i="1"/>
  <c r="G757" i="1"/>
  <c r="D757" i="1"/>
  <c r="H757" i="1" s="1"/>
  <c r="C757" i="1"/>
  <c r="G756" i="1"/>
  <c r="D756" i="1"/>
  <c r="H756" i="1" s="1"/>
  <c r="C756" i="1"/>
  <c r="G755" i="1"/>
  <c r="D755" i="1"/>
  <c r="H755" i="1" s="1"/>
  <c r="C755" i="1"/>
  <c r="D754" i="1"/>
  <c r="H754" i="1" s="1"/>
  <c r="C754" i="1"/>
  <c r="D753" i="1"/>
  <c r="H753" i="1" s="1"/>
  <c r="C753" i="1"/>
  <c r="G752" i="1"/>
  <c r="D752" i="1"/>
  <c r="H752" i="1" s="1"/>
  <c r="C752" i="1"/>
  <c r="G751" i="1"/>
  <c r="D751" i="1"/>
  <c r="H751" i="1" s="1"/>
  <c r="C751" i="1"/>
  <c r="D750" i="1"/>
  <c r="H750" i="1" s="1"/>
  <c r="C750" i="1"/>
  <c r="G749" i="1"/>
  <c r="D749" i="1"/>
  <c r="H749" i="1" s="1"/>
  <c r="C749" i="1"/>
  <c r="G748" i="1"/>
  <c r="D748" i="1"/>
  <c r="H748" i="1" s="1"/>
  <c r="C748" i="1"/>
  <c r="G747" i="1"/>
  <c r="D747" i="1"/>
  <c r="H747" i="1" s="1"/>
  <c r="C747" i="1"/>
  <c r="D746" i="1"/>
  <c r="H746" i="1" s="1"/>
  <c r="C746" i="1"/>
  <c r="G745" i="1"/>
  <c r="D745" i="1"/>
  <c r="H745" i="1" s="1"/>
  <c r="C745" i="1"/>
  <c r="G744" i="1"/>
  <c r="D744" i="1"/>
  <c r="H744" i="1" s="1"/>
  <c r="C744" i="1"/>
  <c r="G743" i="1"/>
  <c r="D743" i="1"/>
  <c r="H743" i="1" s="1"/>
  <c r="C743" i="1"/>
  <c r="D742" i="1"/>
  <c r="H742" i="1" s="1"/>
  <c r="C742" i="1"/>
  <c r="G741" i="1"/>
  <c r="D741" i="1"/>
  <c r="H741" i="1" s="1"/>
  <c r="C741" i="1"/>
  <c r="G740" i="1"/>
  <c r="D740" i="1"/>
  <c r="H740" i="1" s="1"/>
  <c r="C740" i="1"/>
  <c r="G739" i="1"/>
  <c r="D739" i="1"/>
  <c r="H739" i="1" s="1"/>
  <c r="C739" i="1"/>
  <c r="D738" i="1"/>
  <c r="H738" i="1" s="1"/>
  <c r="C738" i="1"/>
  <c r="G737" i="1"/>
  <c r="D737" i="1"/>
  <c r="H737" i="1" s="1"/>
  <c r="C737" i="1"/>
  <c r="G736" i="1"/>
  <c r="D736" i="1"/>
  <c r="H736" i="1" s="1"/>
  <c r="C736" i="1"/>
  <c r="D735" i="1"/>
  <c r="H735" i="1" s="1"/>
  <c r="C735" i="1"/>
  <c r="D734" i="1"/>
  <c r="H734" i="1" s="1"/>
  <c r="C734" i="1"/>
  <c r="G733" i="1"/>
  <c r="D733" i="1"/>
  <c r="H733" i="1" s="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G711" i="1"/>
  <c r="D711" i="1"/>
  <c r="H711" i="1" s="1"/>
  <c r="C711" i="1"/>
  <c r="H710" i="1"/>
  <c r="G710" i="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H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C654" i="1"/>
  <c r="H654" i="1" s="1"/>
  <c r="H653" i="1"/>
  <c r="G653" i="1"/>
  <c r="D653" i="1"/>
  <c r="C653" i="1"/>
  <c r="H652" i="1"/>
  <c r="G652" i="1"/>
  <c r="D652" i="1"/>
  <c r="C652" i="1"/>
  <c r="H651" i="1"/>
  <c r="G651" i="1"/>
  <c r="D651" i="1"/>
  <c r="C651" i="1"/>
  <c r="H650" i="1"/>
  <c r="G650" i="1"/>
  <c r="D650" i="1"/>
  <c r="C650" i="1"/>
  <c r="H649" i="1"/>
  <c r="G649" i="1"/>
  <c r="D649" i="1"/>
  <c r="C649" i="1"/>
  <c r="D648" i="1"/>
  <c r="G648" i="1" s="1"/>
  <c r="C648" i="1"/>
  <c r="H647" i="1"/>
  <c r="G647" i="1"/>
  <c r="D647" i="1"/>
  <c r="C647" i="1"/>
  <c r="D646" i="1"/>
  <c r="G646" i="1" s="1"/>
  <c r="C646" i="1"/>
  <c r="D645" i="1"/>
  <c r="C645" i="1"/>
  <c r="D644" i="1"/>
  <c r="H644" i="1" s="1"/>
  <c r="C644" i="1"/>
  <c r="G643" i="1"/>
  <c r="D643" i="1"/>
  <c r="H643" i="1" s="1"/>
  <c r="C643" i="1"/>
  <c r="D642" i="1"/>
  <c r="H642" i="1" s="1"/>
  <c r="C642" i="1"/>
  <c r="G641" i="1"/>
  <c r="D641" i="1"/>
  <c r="H641" i="1" s="1"/>
  <c r="C641" i="1"/>
  <c r="C638" i="1"/>
  <c r="D632" i="1"/>
  <c r="H632" i="1" s="1"/>
  <c r="C632" i="1"/>
  <c r="D631" i="1"/>
  <c r="H631" i="1" s="1"/>
  <c r="C631" i="1"/>
  <c r="H628" i="1"/>
  <c r="G628" i="1"/>
  <c r="D628" i="1"/>
  <c r="C628" i="1"/>
  <c r="H627" i="1"/>
  <c r="G627" i="1"/>
  <c r="D627" i="1"/>
  <c r="C627" i="1"/>
  <c r="D626" i="1"/>
  <c r="G625" i="1"/>
  <c r="D625" i="1"/>
  <c r="H625" i="1" s="1"/>
  <c r="C625" i="1"/>
  <c r="G624" i="1"/>
  <c r="D624" i="1"/>
  <c r="H624" i="1" s="1"/>
  <c r="C624" i="1"/>
  <c r="D623" i="1"/>
  <c r="D622" i="1"/>
  <c r="H622" i="1" s="1"/>
  <c r="C622" i="1"/>
  <c r="D621" i="1"/>
  <c r="H621" i="1" s="1"/>
  <c r="C621" i="1"/>
  <c r="D620" i="1"/>
  <c r="H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C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D523"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D478" i="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C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D413" i="1"/>
  <c r="G413" i="1" s="1"/>
  <c r="C413" i="1"/>
  <c r="D412" i="1"/>
  <c r="C412" i="1"/>
  <c r="C411" i="1"/>
  <c r="G406" i="1"/>
  <c r="D406" i="1"/>
  <c r="C406" i="1"/>
  <c r="H406" i="1" s="1"/>
  <c r="D405" i="1"/>
  <c r="C405" i="1"/>
  <c r="H405" i="1" s="1"/>
  <c r="D404" i="1"/>
  <c r="G404" i="1" s="1"/>
  <c r="C404" i="1"/>
  <c r="D401" i="1"/>
  <c r="G401" i="1" s="1"/>
  <c r="C401" i="1"/>
  <c r="G400" i="1"/>
  <c r="D400" i="1"/>
  <c r="C400" i="1"/>
  <c r="H400" i="1" s="1"/>
  <c r="G399" i="1"/>
  <c r="D399" i="1"/>
  <c r="C399" i="1"/>
  <c r="H399" i="1" s="1"/>
  <c r="G398" i="1"/>
  <c r="D398" i="1"/>
  <c r="C398" i="1"/>
  <c r="H398" i="1" s="1"/>
  <c r="D397" i="1"/>
  <c r="G397" i="1" s="1"/>
  <c r="C397" i="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G371" i="1" s="1"/>
  <c r="C371" i="1"/>
  <c r="G370" i="1"/>
  <c r="D370" i="1"/>
  <c r="C370" i="1"/>
  <c r="H370" i="1" s="1"/>
  <c r="G369" i="1"/>
  <c r="D369" i="1"/>
  <c r="C369" i="1"/>
  <c r="H369" i="1" s="1"/>
  <c r="G368" i="1"/>
  <c r="D368" i="1"/>
  <c r="C368" i="1"/>
  <c r="H368" i="1" s="1"/>
  <c r="G367" i="1"/>
  <c r="D367" i="1"/>
  <c r="C367" i="1"/>
  <c r="H367" i="1" s="1"/>
  <c r="G366" i="1"/>
  <c r="D366" i="1"/>
  <c r="C366" i="1"/>
  <c r="H366" i="1" s="1"/>
  <c r="D365" i="1"/>
  <c r="G365" i="1" s="1"/>
  <c r="C365" i="1"/>
  <c r="D364" i="1"/>
  <c r="G364" i="1" s="1"/>
  <c r="C364" i="1"/>
  <c r="G363" i="1"/>
  <c r="D363" i="1"/>
  <c r="C363" i="1"/>
  <c r="H363" i="1" s="1"/>
  <c r="G362" i="1"/>
  <c r="D362" i="1"/>
  <c r="C362" i="1"/>
  <c r="H362" i="1" s="1"/>
  <c r="G361" i="1"/>
  <c r="D361" i="1"/>
  <c r="C361" i="1"/>
  <c r="H361" i="1" s="1"/>
  <c r="G360" i="1"/>
  <c r="D360" i="1"/>
  <c r="C360" i="1"/>
  <c r="H360" i="1" s="1"/>
  <c r="D359" i="1"/>
  <c r="G359" i="1" s="1"/>
  <c r="C359" i="1"/>
  <c r="C358"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D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C311" i="1"/>
  <c r="H311" i="1" s="1"/>
  <c r="G310" i="1"/>
  <c r="D310" i="1"/>
  <c r="C310" i="1"/>
  <c r="H310" i="1" s="1"/>
  <c r="G309" i="1"/>
  <c r="D309" i="1"/>
  <c r="C309" i="1"/>
  <c r="H309" i="1" s="1"/>
  <c r="D308" i="1"/>
  <c r="G308" i="1" s="1"/>
  <c r="C308" i="1"/>
  <c r="D307" i="1"/>
  <c r="G307" i="1" s="1"/>
  <c r="C307" i="1"/>
  <c r="G305" i="1"/>
  <c r="D305" i="1"/>
  <c r="C305" i="1"/>
  <c r="H305" i="1" s="1"/>
  <c r="G304" i="1"/>
  <c r="D304" i="1"/>
  <c r="H304" i="1" s="1"/>
  <c r="C304" i="1"/>
  <c r="G303" i="1"/>
  <c r="D303" i="1"/>
  <c r="H303" i="1" s="1"/>
  <c r="C303" i="1"/>
  <c r="G302" i="1"/>
  <c r="D302" i="1"/>
  <c r="H302" i="1" s="1"/>
  <c r="C302" i="1"/>
  <c r="G301" i="1"/>
  <c r="D301" i="1"/>
  <c r="H301" i="1" s="1"/>
  <c r="C301" i="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G292" i="1"/>
  <c r="D292" i="1"/>
  <c r="C292" i="1"/>
  <c r="H292" i="1" s="1"/>
  <c r="G291" i="1"/>
  <c r="D291" i="1"/>
  <c r="C291" i="1"/>
  <c r="H291" i="1" s="1"/>
  <c r="D290" i="1"/>
  <c r="G290" i="1" s="1"/>
  <c r="C290" i="1"/>
  <c r="D289" i="1"/>
  <c r="G289" i="1" s="1"/>
  <c r="C289" i="1"/>
  <c r="D288" i="1"/>
  <c r="H288" i="1" s="1"/>
  <c r="C288" i="1"/>
  <c r="G284" i="1"/>
  <c r="D284" i="1"/>
  <c r="H284" i="1" s="1"/>
  <c r="C284" i="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H275" i="1" s="1"/>
  <c r="C275" i="1"/>
  <c r="G274" i="1"/>
  <c r="D274" i="1"/>
  <c r="H274" i="1" s="1"/>
  <c r="C274" i="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D261" i="1"/>
  <c r="G261" i="1" s="1"/>
  <c r="C261" i="1"/>
  <c r="G260" i="1"/>
  <c r="D260" i="1"/>
  <c r="C260" i="1"/>
  <c r="H260" i="1" s="1"/>
  <c r="D259" i="1"/>
  <c r="G258" i="1"/>
  <c r="D258" i="1"/>
  <c r="C258" i="1"/>
  <c r="H258" i="1" s="1"/>
  <c r="D257" i="1"/>
  <c r="G257" i="1" s="1"/>
  <c r="C257" i="1"/>
  <c r="G256" i="1"/>
  <c r="D256" i="1"/>
  <c r="C256" i="1"/>
  <c r="H256" i="1" s="1"/>
  <c r="D255" i="1"/>
  <c r="G255" i="1" s="1"/>
  <c r="C255" i="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C220"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C211" i="1"/>
  <c r="G210" i="1"/>
  <c r="D210" i="1"/>
  <c r="C210" i="1"/>
  <c r="H210" i="1" s="1"/>
  <c r="D209" i="1"/>
  <c r="G209" i="1" s="1"/>
  <c r="C209" i="1"/>
  <c r="G208" i="1"/>
  <c r="D208" i="1"/>
  <c r="C208" i="1"/>
  <c r="H208" i="1" s="1"/>
  <c r="G207" i="1"/>
  <c r="D207" i="1"/>
  <c r="C207" i="1"/>
  <c r="H207" i="1" s="1"/>
  <c r="D206" i="1"/>
  <c r="G206" i="1" s="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D198" i="1"/>
  <c r="G198" i="1" s="1"/>
  <c r="C198" i="1"/>
  <c r="G197" i="1"/>
  <c r="D197" i="1"/>
  <c r="C197" i="1"/>
  <c r="H197" i="1" s="1"/>
  <c r="G196" i="1"/>
  <c r="D196" i="1"/>
  <c r="C196" i="1"/>
  <c r="H196" i="1" s="1"/>
  <c r="G195" i="1"/>
  <c r="D195" i="1"/>
  <c r="C195" i="1"/>
  <c r="H195" i="1" s="1"/>
  <c r="G194" i="1"/>
  <c r="D194" i="1"/>
  <c r="C194" i="1"/>
  <c r="H194" i="1" s="1"/>
  <c r="G193" i="1"/>
  <c r="D193" i="1"/>
  <c r="C193" i="1"/>
  <c r="H193" i="1" s="1"/>
  <c r="G191" i="1"/>
  <c r="D191" i="1"/>
  <c r="C191" i="1"/>
  <c r="H191" i="1" s="1"/>
  <c r="G190" i="1"/>
  <c r="D190" i="1"/>
  <c r="C190" i="1"/>
  <c r="H190" i="1" s="1"/>
  <c r="G189" i="1"/>
  <c r="D189" i="1"/>
  <c r="C189" i="1"/>
  <c r="H189" i="1" s="1"/>
  <c r="D188" i="1"/>
  <c r="G188" i="1" s="1"/>
  <c r="C188" i="1"/>
  <c r="G187" i="1"/>
  <c r="D187" i="1"/>
  <c r="C187" i="1"/>
  <c r="H187" i="1" s="1"/>
  <c r="D186" i="1"/>
  <c r="G186" i="1" s="1"/>
  <c r="C186" i="1"/>
  <c r="D185" i="1"/>
  <c r="G185" i="1" s="1"/>
  <c r="C185" i="1"/>
  <c r="D184" i="1"/>
  <c r="G184" i="1" s="1"/>
  <c r="C184" i="1"/>
  <c r="D183" i="1"/>
  <c r="G183" i="1" s="1"/>
  <c r="C183" i="1"/>
  <c r="G182" i="1"/>
  <c r="D182" i="1"/>
  <c r="C182" i="1"/>
  <c r="G181" i="1"/>
  <c r="D181" i="1"/>
  <c r="C181" i="1"/>
  <c r="H181" i="1" s="1"/>
  <c r="D180" i="1"/>
  <c r="G180" i="1" s="1"/>
  <c r="C180" i="1"/>
  <c r="G179" i="1"/>
  <c r="D179" i="1"/>
  <c r="C179" i="1"/>
  <c r="H179" i="1" s="1"/>
  <c r="G178" i="1"/>
  <c r="D178" i="1"/>
  <c r="C178" i="1"/>
  <c r="H178" i="1" s="1"/>
  <c r="G177" i="1"/>
  <c r="D177" i="1"/>
  <c r="C177" i="1"/>
  <c r="H177" i="1" s="1"/>
  <c r="D176" i="1"/>
  <c r="G176" i="1" s="1"/>
  <c r="C176" i="1"/>
  <c r="G175" i="1"/>
  <c r="D175" i="1"/>
  <c r="C175" i="1"/>
  <c r="H175" i="1" s="1"/>
  <c r="D174" i="1"/>
  <c r="G174" i="1" s="1"/>
  <c r="C174" i="1"/>
  <c r="D173" i="1"/>
  <c r="G173" i="1" s="1"/>
  <c r="C173" i="1"/>
  <c r="D172" i="1"/>
  <c r="G172" i="1" s="1"/>
  <c r="C172" i="1"/>
  <c r="G171" i="1"/>
  <c r="D171" i="1"/>
  <c r="C171" i="1"/>
  <c r="H171" i="1" s="1"/>
  <c r="G170" i="1"/>
  <c r="D170" i="1"/>
  <c r="C170" i="1"/>
  <c r="H170" i="1" s="1"/>
  <c r="G169" i="1"/>
  <c r="D169" i="1"/>
  <c r="C169" i="1"/>
  <c r="H169" i="1" s="1"/>
  <c r="D168" i="1"/>
  <c r="G168" i="1" s="1"/>
  <c r="C168" i="1"/>
  <c r="G167" i="1"/>
  <c r="D167" i="1"/>
  <c r="C167" i="1"/>
  <c r="H167" i="1" s="1"/>
  <c r="G166" i="1"/>
  <c r="D166" i="1"/>
  <c r="C166" i="1"/>
  <c r="H166" i="1" s="1"/>
  <c r="D165" i="1"/>
  <c r="G165" i="1" s="1"/>
  <c r="C165" i="1"/>
  <c r="G164" i="1"/>
  <c r="D164" i="1"/>
  <c r="C164" i="1"/>
  <c r="H164" i="1" s="1"/>
  <c r="G163" i="1"/>
  <c r="D163" i="1"/>
  <c r="C163" i="1"/>
  <c r="H163" i="1" s="1"/>
  <c r="G162" i="1"/>
  <c r="D162" i="1"/>
  <c r="C162" i="1"/>
  <c r="H162" i="1" s="1"/>
  <c r="D161" i="1"/>
  <c r="G161" i="1" s="1"/>
  <c r="C161" i="1"/>
  <c r="D160" i="1"/>
  <c r="G160" i="1" s="1"/>
  <c r="C160" i="1"/>
  <c r="G158" i="1"/>
  <c r="D158" i="1"/>
  <c r="C158" i="1"/>
  <c r="H158" i="1" s="1"/>
  <c r="D157" i="1"/>
  <c r="G157" i="1" s="1"/>
  <c r="C157" i="1"/>
  <c r="G156" i="1"/>
  <c r="D156" i="1"/>
  <c r="C156" i="1"/>
  <c r="H156" i="1" s="1"/>
  <c r="D155" i="1"/>
  <c r="G155" i="1" s="1"/>
  <c r="C155" i="1"/>
  <c r="D154" i="1"/>
  <c r="G154" i="1" s="1"/>
  <c r="C154" i="1"/>
  <c r="G153" i="1"/>
  <c r="D153" i="1"/>
  <c r="C153" i="1"/>
  <c r="H153" i="1" s="1"/>
  <c r="G152" i="1"/>
  <c r="D152" i="1"/>
  <c r="C152" i="1"/>
  <c r="H152" i="1" s="1"/>
  <c r="G151" i="1"/>
  <c r="D151" i="1"/>
  <c r="C151" i="1"/>
  <c r="H151" i="1" s="1"/>
  <c r="D150" i="1"/>
  <c r="G150" i="1" s="1"/>
  <c r="C150" i="1"/>
  <c r="G149" i="1"/>
  <c r="D149" i="1"/>
  <c r="C149" i="1"/>
  <c r="H149" i="1" s="1"/>
  <c r="C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G131" i="1"/>
  <c r="D131" i="1"/>
  <c r="C131" i="1"/>
  <c r="H131" i="1" s="1"/>
  <c r="G130" i="1"/>
  <c r="D130" i="1"/>
  <c r="C130" i="1"/>
  <c r="H130" i="1" s="1"/>
  <c r="D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G120" i="1"/>
  <c r="D120" i="1"/>
  <c r="C120" i="1"/>
  <c r="H120" i="1" s="1"/>
  <c r="G119" i="1"/>
  <c r="D119" i="1"/>
  <c r="C119" i="1"/>
  <c r="H119" i="1" s="1"/>
  <c r="D118" i="1"/>
  <c r="G118" i="1" s="1"/>
  <c r="C118" i="1"/>
  <c r="G117" i="1"/>
  <c r="D117" i="1"/>
  <c r="C117" i="1"/>
  <c r="H117" i="1" s="1"/>
  <c r="D116" i="1"/>
  <c r="G116" i="1" s="1"/>
  <c r="C116" i="1"/>
  <c r="G115" i="1"/>
  <c r="D115" i="1"/>
  <c r="C115" i="1"/>
  <c r="H115" i="1" s="1"/>
  <c r="G114" i="1"/>
  <c r="D114" i="1"/>
  <c r="C114" i="1"/>
  <c r="H114" i="1" s="1"/>
  <c r="G113" i="1"/>
  <c r="D113" i="1"/>
  <c r="C113" i="1"/>
  <c r="H113" i="1" s="1"/>
  <c r="G112" i="1"/>
  <c r="D112" i="1"/>
  <c r="C112" i="1"/>
  <c r="H112" i="1" s="1"/>
  <c r="G111" i="1"/>
  <c r="D111" i="1"/>
  <c r="C111" i="1"/>
  <c r="H111" i="1" s="1"/>
  <c r="D110" i="1"/>
  <c r="G110" i="1" s="1"/>
  <c r="C110" i="1"/>
  <c r="G109" i="1"/>
  <c r="D109" i="1"/>
  <c r="C109" i="1"/>
  <c r="H109" i="1" s="1"/>
  <c r="D108" i="1"/>
  <c r="G108" i="1" s="1"/>
  <c r="C108" i="1"/>
  <c r="G107" i="1"/>
  <c r="D107" i="1"/>
  <c r="C107" i="1"/>
  <c r="H107" i="1" s="1"/>
  <c r="D106" i="1"/>
  <c r="G106" i="1" s="1"/>
  <c r="C106" i="1"/>
  <c r="G105" i="1"/>
  <c r="D105" i="1"/>
  <c r="C105" i="1"/>
  <c r="H105" i="1" s="1"/>
  <c r="G104" i="1"/>
  <c r="D104" i="1"/>
  <c r="C104" i="1"/>
  <c r="H104" i="1" s="1"/>
  <c r="G103" i="1"/>
  <c r="D103" i="1"/>
  <c r="C103" i="1"/>
  <c r="H103" i="1" s="1"/>
  <c r="C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D90" i="1"/>
  <c r="G90" i="1" s="1"/>
  <c r="C90" i="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8" i="1" s="1"/>
  <c r="C78" i="1"/>
  <c r="G77" i="1"/>
  <c r="D77" i="1"/>
  <c r="C77" i="1"/>
  <c r="H77" i="1" s="1"/>
  <c r="G76" i="1"/>
  <c r="D76" i="1"/>
  <c r="C76" i="1"/>
  <c r="H76" i="1" s="1"/>
  <c r="G75" i="1"/>
  <c r="D75" i="1"/>
  <c r="C75" i="1"/>
  <c r="H75" i="1" s="1"/>
  <c r="G74" i="1"/>
  <c r="D74" i="1"/>
  <c r="C74" i="1"/>
  <c r="H74" i="1" s="1"/>
  <c r="G73" i="1"/>
  <c r="D73" i="1"/>
  <c r="C73" i="1"/>
  <c r="H73" i="1" s="1"/>
  <c r="D72" i="1"/>
  <c r="G72" i="1" s="1"/>
  <c r="C72" i="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D60" i="1"/>
  <c r="G60" i="1" s="1"/>
  <c r="C60" i="1"/>
  <c r="G59" i="1"/>
  <c r="D59" i="1"/>
  <c r="C59" i="1"/>
  <c r="H59" i="1" s="1"/>
  <c r="D58" i="1"/>
  <c r="G58" i="1" s="1"/>
  <c r="C58" i="1"/>
  <c r="G57" i="1"/>
  <c r="D57" i="1"/>
  <c r="C57" i="1"/>
  <c r="H57" i="1" s="1"/>
  <c r="D56" i="1"/>
  <c r="G56" i="1" s="1"/>
  <c r="C56" i="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D29" i="1"/>
  <c r="G29" i="1" s="1"/>
  <c r="C29" i="1"/>
  <c r="G28" i="1"/>
  <c r="D28" i="1"/>
  <c r="C28" i="1"/>
  <c r="H28" i="1" s="1"/>
  <c r="G27" i="1"/>
  <c r="D27" i="1"/>
  <c r="C27" i="1"/>
  <c r="H27" i="1" s="1"/>
  <c r="G26" i="1"/>
  <c r="D26" i="1"/>
  <c r="C26" i="1"/>
  <c r="H26" i="1" s="1"/>
  <c r="D25" i="1"/>
  <c r="G25" i="1" s="1"/>
  <c r="C25" i="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D4" i="1"/>
  <c r="G4" i="1" s="1"/>
  <c r="C4" i="1"/>
  <c r="E285" i="9" l="1"/>
  <c r="B285" i="9" s="1"/>
  <c r="F239" i="5"/>
  <c r="G1012" i="1"/>
  <c r="G996" i="1"/>
  <c r="E32" i="9"/>
  <c r="B32" i="9" s="1"/>
  <c r="E5" i="7"/>
  <c r="D1437" i="1"/>
  <c r="G1439" i="1"/>
  <c r="G1412" i="1"/>
  <c r="G1414" i="1"/>
  <c r="F118" i="6"/>
  <c r="H1429" i="1"/>
  <c r="H1412" i="1"/>
  <c r="E114" i="6"/>
  <c r="I27" i="3"/>
  <c r="D1408" i="1"/>
  <c r="H1403" i="1"/>
  <c r="H1337" i="1"/>
  <c r="H1375" i="1"/>
  <c r="H1369" i="1"/>
  <c r="H1371" i="1"/>
  <c r="H1359" i="1"/>
  <c r="H1355" i="1"/>
  <c r="H1349" i="1"/>
  <c r="F28" i="6"/>
  <c r="H1322" i="1"/>
  <c r="H1310" i="1"/>
  <c r="H1308" i="1"/>
  <c r="E5" i="6"/>
  <c r="F6" i="6"/>
  <c r="E27" i="9"/>
  <c r="B27" i="9" s="1"/>
  <c r="G1511" i="1"/>
  <c r="G1515" i="1"/>
  <c r="D24" i="8"/>
  <c r="C1499" i="1" s="1"/>
  <c r="G1499" i="1" s="1"/>
  <c r="H1510" i="1"/>
  <c r="G1507" i="1"/>
  <c r="H1504" i="1"/>
  <c r="G1503" i="1"/>
  <c r="H1499" i="1"/>
  <c r="G1501" i="1"/>
  <c r="G1485" i="1"/>
  <c r="H1481" i="1"/>
  <c r="G1481" i="1"/>
  <c r="G1483" i="1"/>
  <c r="G412" i="1"/>
  <c r="E273" i="9"/>
  <c r="B273" i="9" s="1"/>
  <c r="G405" i="1"/>
  <c r="G411" i="1"/>
  <c r="H645" i="1"/>
  <c r="F652" i="4"/>
  <c r="G1264" i="1"/>
  <c r="H1240" i="1"/>
  <c r="H1298" i="1"/>
  <c r="H1292" i="1"/>
  <c r="H1284" i="1"/>
  <c r="E295" i="9"/>
  <c r="B295" i="9" s="1"/>
  <c r="E294" i="9"/>
  <c r="H1280" i="1"/>
  <c r="H1278" i="1"/>
  <c r="H1276" i="1"/>
  <c r="H1270" i="1"/>
  <c r="H1260" i="1"/>
  <c r="E287" i="9"/>
  <c r="B287" i="9" s="1"/>
  <c r="H1252" i="1"/>
  <c r="H1246" i="1"/>
  <c r="E291" i="9"/>
  <c r="B291" i="9" s="1"/>
  <c r="H1238" i="1"/>
  <c r="H1234" i="1"/>
  <c r="H1228" i="1"/>
  <c r="H1213" i="1"/>
  <c r="H1212" i="1"/>
  <c r="E306" i="9"/>
  <c r="B306" i="9" s="1"/>
  <c r="H1208" i="1"/>
  <c r="H1205" i="1"/>
  <c r="H1204" i="1"/>
  <c r="H1201" i="1"/>
  <c r="H1199" i="1"/>
  <c r="H1193" i="1"/>
  <c r="E303" i="9"/>
  <c r="B303" i="9" s="1"/>
  <c r="H1185" i="1"/>
  <c r="H1181" i="1"/>
  <c r="H1178" i="1"/>
  <c r="H1175" i="1"/>
  <c r="E190" i="5"/>
  <c r="D1167" i="1" s="1"/>
  <c r="D1168" i="1"/>
  <c r="H1174" i="1"/>
  <c r="H1173" i="1"/>
  <c r="H1169" i="1"/>
  <c r="G1164" i="1"/>
  <c r="G1240" i="1"/>
  <c r="H993" i="1"/>
  <c r="F13" i="5"/>
  <c r="G1125" i="1"/>
  <c r="H1266" i="1"/>
  <c r="H1264" i="1"/>
  <c r="H1244" i="1"/>
  <c r="H1219" i="1"/>
  <c r="G1219" i="1"/>
  <c r="E238" i="5"/>
  <c r="D1215" i="1" s="1"/>
  <c r="H1215" i="1" s="1"/>
  <c r="E245" i="5"/>
  <c r="D1222" i="1" s="1"/>
  <c r="H1224" i="1"/>
  <c r="F246" i="5"/>
  <c r="E281" i="9"/>
  <c r="B281" i="9" s="1"/>
  <c r="G1216" i="1"/>
  <c r="G1217" i="1"/>
  <c r="H1189" i="1"/>
  <c r="E206" i="5"/>
  <c r="H1155" i="1"/>
  <c r="G1148" i="1"/>
  <c r="G1150" i="1"/>
  <c r="G1141" i="1"/>
  <c r="G1137" i="1"/>
  <c r="H1125" i="1"/>
  <c r="F134" i="5"/>
  <c r="D1112" i="1"/>
  <c r="F135" i="5"/>
  <c r="H1112" i="1"/>
  <c r="G1063" i="1"/>
  <c r="F78" i="5"/>
  <c r="D1056" i="1"/>
  <c r="H1056" i="1" s="1"/>
  <c r="G1057" i="1"/>
  <c r="G1058" i="1"/>
  <c r="G1056" i="1"/>
  <c r="G1062" i="1"/>
  <c r="G1054" i="1"/>
  <c r="G1050" i="1"/>
  <c r="G1048" i="1"/>
  <c r="G1045" i="1"/>
  <c r="G1044" i="1"/>
  <c r="G1043" i="1"/>
  <c r="G1041" i="1"/>
  <c r="G1042" i="1"/>
  <c r="G1040" i="1"/>
  <c r="G1039" i="1"/>
  <c r="G1038" i="1"/>
  <c r="G1037" i="1"/>
  <c r="G1036" i="1"/>
  <c r="G1034" i="1"/>
  <c r="G1035" i="1"/>
  <c r="G1032" i="1"/>
  <c r="G1030" i="1"/>
  <c r="G1031" i="1"/>
  <c r="G1028" i="1"/>
  <c r="G1027" i="1"/>
  <c r="G1026" i="1"/>
  <c r="G1025" i="1"/>
  <c r="G1023" i="1"/>
  <c r="G1024" i="1"/>
  <c r="H1019" i="1"/>
  <c r="G1017" i="1"/>
  <c r="G1016" i="1"/>
  <c r="G1015" i="1"/>
  <c r="G1013" i="1"/>
  <c r="G1014" i="1"/>
  <c r="D1007" i="1"/>
  <c r="H1007" i="1" s="1"/>
  <c r="G1011" i="1"/>
  <c r="G1009" i="1"/>
  <c r="G1008" i="1"/>
  <c r="G1006" i="1"/>
  <c r="G1004" i="1"/>
  <c r="G1003" i="1"/>
  <c r="G1001" i="1"/>
  <c r="G999" i="1"/>
  <c r="G997" i="1"/>
  <c r="G991" i="1"/>
  <c r="G994" i="1"/>
  <c r="E12" i="5"/>
  <c r="D990" i="1" s="1"/>
  <c r="G989" i="1"/>
  <c r="G988" i="1"/>
  <c r="G986" i="1"/>
  <c r="H289" i="1"/>
  <c r="H404" i="1"/>
  <c r="G288" i="1"/>
  <c r="E299" i="9"/>
  <c r="B299" i="9" s="1"/>
  <c r="E644" i="4"/>
  <c r="D638" i="1" s="1"/>
  <c r="H638" i="1" s="1"/>
  <c r="H412" i="1"/>
  <c r="H411" i="1"/>
  <c r="G666" i="1"/>
  <c r="G654" i="1"/>
  <c r="G946" i="1"/>
  <c r="G809" i="1"/>
  <c r="G817" i="1"/>
  <c r="G735" i="1"/>
  <c r="G718" i="1"/>
  <c r="H648" i="1"/>
  <c r="H646" i="1"/>
  <c r="G644" i="1"/>
  <c r="G642" i="1"/>
  <c r="G645" i="1"/>
  <c r="G599" i="1"/>
  <c r="G600" i="1"/>
  <c r="H397" i="1"/>
  <c r="H401" i="1"/>
  <c r="H364" i="1"/>
  <c r="H371" i="1"/>
  <c r="H365" i="1"/>
  <c r="H359" i="1"/>
  <c r="H308" i="1"/>
  <c r="H307" i="1"/>
  <c r="H413" i="1"/>
  <c r="H290" i="1"/>
  <c r="H261" i="1"/>
  <c r="E70" i="9"/>
  <c r="B70" i="9" s="1"/>
  <c r="H257" i="1"/>
  <c r="H255" i="1"/>
  <c r="D211" i="1"/>
  <c r="G211" i="1" s="1"/>
  <c r="F215" i="4"/>
  <c r="F225" i="9"/>
  <c r="H209" i="1"/>
  <c r="H206" i="1"/>
  <c r="H198" i="1"/>
  <c r="E196" i="4"/>
  <c r="D192" i="1" s="1"/>
  <c r="E54" i="9"/>
  <c r="B54" i="9" s="1"/>
  <c r="H188" i="1"/>
  <c r="H184" i="1"/>
  <c r="H186" i="1"/>
  <c r="F188" i="4"/>
  <c r="E47" i="9"/>
  <c r="B47" i="9" s="1"/>
  <c r="H185" i="1"/>
  <c r="E46" i="9"/>
  <c r="B46" i="9" s="1"/>
  <c r="H183" i="1"/>
  <c r="H182" i="1"/>
  <c r="F221" i="9"/>
  <c r="H180" i="1"/>
  <c r="F219" i="9"/>
  <c r="H173" i="1"/>
  <c r="H176" i="1"/>
  <c r="H174" i="1"/>
  <c r="F177" i="4"/>
  <c r="H172" i="1"/>
  <c r="H168" i="1"/>
  <c r="E163" i="4"/>
  <c r="D159" i="1" s="1"/>
  <c r="H165" i="1"/>
  <c r="H161" i="1"/>
  <c r="F164" i="4"/>
  <c r="H160" i="1"/>
  <c r="H157" i="1"/>
  <c r="H155" i="1"/>
  <c r="H154" i="1"/>
  <c r="H150" i="1"/>
  <c r="H118" i="1"/>
  <c r="H116" i="1"/>
  <c r="H110" i="1"/>
  <c r="H108" i="1"/>
  <c r="H106" i="1"/>
  <c r="H90" i="1"/>
  <c r="H78" i="1"/>
  <c r="E35" i="9"/>
  <c r="H72" i="1"/>
  <c r="H60" i="1"/>
  <c r="H58" i="1"/>
  <c r="E28" i="9"/>
  <c r="B28" i="9" s="1"/>
  <c r="E50" i="4"/>
  <c r="D46" i="1" s="1"/>
  <c r="H56" i="1"/>
  <c r="E26" i="9"/>
  <c r="B26" i="9" s="1"/>
  <c r="H25" i="1"/>
  <c r="H29" i="1"/>
  <c r="H4" i="1"/>
  <c r="E292" i="9"/>
  <c r="B292" i="9" s="1"/>
  <c r="E300" i="9"/>
  <c r="B300" i="9" s="1"/>
  <c r="E33" i="9"/>
  <c r="B33" i="9" s="1"/>
  <c r="F217" i="9"/>
  <c r="B217" i="9" s="1"/>
  <c r="F215" i="9"/>
  <c r="B215" i="9" s="1"/>
  <c r="E293" i="9"/>
  <c r="B293" i="9" s="1"/>
  <c r="E297" i="9"/>
  <c r="B297" i="9" s="1"/>
  <c r="E302" i="9"/>
  <c r="B302" i="9" s="1"/>
  <c r="H1107" i="1"/>
  <c r="G1107" i="1"/>
  <c r="H1115" i="1"/>
  <c r="G1115" i="1"/>
  <c r="H1123" i="1"/>
  <c r="G1123" i="1"/>
  <c r="G1194" i="1"/>
  <c r="H1194" i="1"/>
  <c r="G1210" i="1"/>
  <c r="H1210" i="1"/>
  <c r="G1305" i="1"/>
  <c r="H1305" i="1"/>
  <c r="G1313" i="1"/>
  <c r="H1313" i="1"/>
  <c r="D6" i="7"/>
  <c r="C1438" i="1"/>
  <c r="H1555" i="1"/>
  <c r="G1555" i="1"/>
  <c r="G620" i="1"/>
  <c r="G621" i="1"/>
  <c r="G622" i="1"/>
  <c r="G631" i="1"/>
  <c r="G632" i="1"/>
  <c r="G734" i="1"/>
  <c r="G738" i="1"/>
  <c r="G742" i="1"/>
  <c r="G746" i="1"/>
  <c r="G750" i="1"/>
  <c r="G754" i="1"/>
  <c r="G758" i="1"/>
  <c r="G762" i="1"/>
  <c r="H1130" i="1"/>
  <c r="G1130" i="1"/>
  <c r="G1180" i="1"/>
  <c r="H1180" i="1"/>
  <c r="G1190" i="1"/>
  <c r="H1190" i="1"/>
  <c r="G1206" i="1"/>
  <c r="H1206" i="1"/>
  <c r="G1300" i="1"/>
  <c r="H1300" i="1"/>
  <c r="G1424" i="1"/>
  <c r="H1424" i="1"/>
  <c r="G1432" i="1"/>
  <c r="H1432" i="1"/>
  <c r="J1467" i="1"/>
  <c r="H1467" i="1"/>
  <c r="G1467" i="1"/>
  <c r="I1467" i="1" s="1"/>
  <c r="H1475" i="1"/>
  <c r="G1475" i="1"/>
  <c r="G1482" i="1"/>
  <c r="H1482" i="1"/>
  <c r="G1490" i="1"/>
  <c r="H1490" i="1"/>
  <c r="G1498" i="1"/>
  <c r="H1498" i="1"/>
  <c r="G1506" i="1"/>
  <c r="H1506" i="1"/>
  <c r="G1514" i="1"/>
  <c r="H1514" i="1"/>
  <c r="F629" i="4"/>
  <c r="D625" i="4"/>
  <c r="C623" i="1"/>
  <c r="F632" i="4"/>
  <c r="C626" i="1"/>
  <c r="G1168" i="1"/>
  <c r="H1168" i="1"/>
  <c r="G1321" i="1"/>
  <c r="H1321" i="1"/>
  <c r="G1532" i="1"/>
  <c r="H1532" i="1"/>
  <c r="G1550" i="1"/>
  <c r="H1550" i="1"/>
  <c r="H30" i="3"/>
  <c r="C1453" i="1"/>
  <c r="H1535" i="1"/>
  <c r="G1535" i="1"/>
  <c r="I36" i="3"/>
  <c r="C1576" i="1"/>
  <c r="G753" i="1"/>
  <c r="H1103" i="1"/>
  <c r="G1103" i="1"/>
  <c r="H1111" i="1"/>
  <c r="G1111" i="1"/>
  <c r="H1119" i="1"/>
  <c r="G1119" i="1"/>
  <c r="G1176" i="1"/>
  <c r="H1176" i="1"/>
  <c r="G1186" i="1"/>
  <c r="H1186" i="1"/>
  <c r="G1202" i="1"/>
  <c r="H1202" i="1"/>
  <c r="G1229" i="1"/>
  <c r="H1229" i="1"/>
  <c r="G1237" i="1"/>
  <c r="H1237" i="1"/>
  <c r="G1245" i="1"/>
  <c r="H1245" i="1"/>
  <c r="G1253" i="1"/>
  <c r="H1253" i="1"/>
  <c r="G1261" i="1"/>
  <c r="H1261" i="1"/>
  <c r="G1269" i="1"/>
  <c r="H1269" i="1"/>
  <c r="G1277" i="1"/>
  <c r="H1277" i="1"/>
  <c r="G1285" i="1"/>
  <c r="H1285" i="1"/>
  <c r="G1293" i="1"/>
  <c r="H1293" i="1"/>
  <c r="G1411" i="1"/>
  <c r="H1411" i="1"/>
  <c r="G1419" i="1"/>
  <c r="H1419" i="1"/>
  <c r="I1479" i="1"/>
  <c r="H1126" i="1"/>
  <c r="G1126" i="1"/>
  <c r="G1172" i="1"/>
  <c r="H1172" i="1"/>
  <c r="G1198" i="1"/>
  <c r="H1198" i="1"/>
  <c r="G1336" i="1"/>
  <c r="H1336" i="1"/>
  <c r="G1344" i="1"/>
  <c r="H1344" i="1"/>
  <c r="G1352" i="1"/>
  <c r="H1352" i="1"/>
  <c r="G1362" i="1"/>
  <c r="H1362" i="1"/>
  <c r="G1370" i="1"/>
  <c r="H1370" i="1"/>
  <c r="G1378" i="1"/>
  <c r="H1378" i="1"/>
  <c r="G1385" i="1"/>
  <c r="H1385" i="1"/>
  <c r="G1398" i="1"/>
  <c r="H1398" i="1"/>
  <c r="G1406" i="1"/>
  <c r="H1406" i="1"/>
  <c r="J1463" i="1"/>
  <c r="H1463" i="1"/>
  <c r="G1463" i="1"/>
  <c r="I1463" i="1" s="1"/>
  <c r="I1468" i="1"/>
  <c r="J1471" i="1"/>
  <c r="H1471" i="1"/>
  <c r="G1471" i="1"/>
  <c r="I1471" i="1" s="1"/>
  <c r="I1476" i="1"/>
  <c r="H1563" i="1"/>
  <c r="G1563" i="1"/>
  <c r="G1568" i="1"/>
  <c r="H1568" i="1"/>
  <c r="F8" i="4"/>
  <c r="D7" i="4"/>
  <c r="G1104" i="1"/>
  <c r="G1108" i="1"/>
  <c r="G1112" i="1"/>
  <c r="G1116" i="1"/>
  <c r="G1120" i="1"/>
  <c r="G1127" i="1"/>
  <c r="G1131" i="1"/>
  <c r="G1223" i="1"/>
  <c r="H1223" i="1"/>
  <c r="G1231" i="1"/>
  <c r="H1231" i="1"/>
  <c r="G1239" i="1"/>
  <c r="H1239" i="1"/>
  <c r="G1247" i="1"/>
  <c r="H1247" i="1"/>
  <c r="G1255" i="1"/>
  <c r="H1255" i="1"/>
  <c r="G1263" i="1"/>
  <c r="H1263" i="1"/>
  <c r="G1271" i="1"/>
  <c r="H1271" i="1"/>
  <c r="G1279" i="1"/>
  <c r="H1279" i="1"/>
  <c r="G1287" i="1"/>
  <c r="H1287" i="1"/>
  <c r="G1295" i="1"/>
  <c r="H1295" i="1"/>
  <c r="G1302" i="1"/>
  <c r="H1302" i="1"/>
  <c r="G1307" i="1"/>
  <c r="H1307" i="1"/>
  <c r="G1315" i="1"/>
  <c r="H1315" i="1"/>
  <c r="G1323" i="1"/>
  <c r="H1323" i="1"/>
  <c r="G1330" i="1"/>
  <c r="H1330" i="1"/>
  <c r="G1338" i="1"/>
  <c r="H1338" i="1"/>
  <c r="G1346" i="1"/>
  <c r="H1346" i="1"/>
  <c r="G1354" i="1"/>
  <c r="H1354" i="1"/>
  <c r="G1356" i="1"/>
  <c r="H1356" i="1"/>
  <c r="G1364" i="1"/>
  <c r="H1364" i="1"/>
  <c r="G1372" i="1"/>
  <c r="H1372" i="1"/>
  <c r="G1380" i="1"/>
  <c r="H1380" i="1"/>
  <c r="G1387" i="1"/>
  <c r="H1387" i="1"/>
  <c r="G1400" i="1"/>
  <c r="H1400" i="1"/>
  <c r="G1413" i="1"/>
  <c r="H1413" i="1"/>
  <c r="G1421" i="1"/>
  <c r="H1421" i="1"/>
  <c r="G1426" i="1"/>
  <c r="H1426" i="1"/>
  <c r="G1434" i="1"/>
  <c r="H1434" i="1"/>
  <c r="G1454" i="1"/>
  <c r="H1462" i="1"/>
  <c r="I1462" i="1" s="1"/>
  <c r="J1462" i="1"/>
  <c r="H1466" i="1"/>
  <c r="J1466" i="1"/>
  <c r="H1474" i="1"/>
  <c r="I1474" i="1" s="1"/>
  <c r="J1474" i="1"/>
  <c r="G1522" i="1"/>
  <c r="H1522" i="1"/>
  <c r="G1530" i="1"/>
  <c r="H1530" i="1"/>
  <c r="G1544" i="1"/>
  <c r="H1544" i="1"/>
  <c r="G1558" i="1"/>
  <c r="H1558" i="1"/>
  <c r="H1571" i="1"/>
  <c r="G1571" i="1"/>
  <c r="D133" i="4"/>
  <c r="F134" i="4"/>
  <c r="F516" i="4"/>
  <c r="D515" i="4"/>
  <c r="F180" i="5"/>
  <c r="D177" i="5"/>
  <c r="C1157" i="1"/>
  <c r="I24" i="3"/>
  <c r="D1299" i="1"/>
  <c r="G1225" i="1"/>
  <c r="H1225" i="1"/>
  <c r="G1233" i="1"/>
  <c r="H1233" i="1"/>
  <c r="G1241" i="1"/>
  <c r="H1241" i="1"/>
  <c r="G1249" i="1"/>
  <c r="H1249" i="1"/>
  <c r="G1257" i="1"/>
  <c r="H1257" i="1"/>
  <c r="G1265" i="1"/>
  <c r="H1265" i="1"/>
  <c r="G1273" i="1"/>
  <c r="H1273" i="1"/>
  <c r="G1281" i="1"/>
  <c r="H1281" i="1"/>
  <c r="G1289" i="1"/>
  <c r="H1289" i="1"/>
  <c r="G1297" i="1"/>
  <c r="H1297" i="1"/>
  <c r="G1309" i="1"/>
  <c r="H1309" i="1"/>
  <c r="G1317" i="1"/>
  <c r="H1317" i="1"/>
  <c r="G1325" i="1"/>
  <c r="H1325" i="1"/>
  <c r="G1332" i="1"/>
  <c r="H1332" i="1"/>
  <c r="G1340" i="1"/>
  <c r="H1340" i="1"/>
  <c r="G1348" i="1"/>
  <c r="H1348" i="1"/>
  <c r="G1358" i="1"/>
  <c r="H1358" i="1"/>
  <c r="G1366" i="1"/>
  <c r="H1366" i="1"/>
  <c r="G1374" i="1"/>
  <c r="H1374" i="1"/>
  <c r="G1382" i="1"/>
  <c r="H1382" i="1"/>
  <c r="G1389" i="1"/>
  <c r="H1389" i="1"/>
  <c r="G1394" i="1"/>
  <c r="H1394" i="1"/>
  <c r="G1402" i="1"/>
  <c r="H1402" i="1"/>
  <c r="G1415" i="1"/>
  <c r="H1415" i="1"/>
  <c r="G1428" i="1"/>
  <c r="H1428" i="1"/>
  <c r="I1439" i="1"/>
  <c r="I1440" i="1"/>
  <c r="I1442" i="1"/>
  <c r="I1444" i="1"/>
  <c r="J1465" i="1"/>
  <c r="H1465" i="1"/>
  <c r="I1465" i="1" s="1"/>
  <c r="J1473" i="1"/>
  <c r="H1473" i="1"/>
  <c r="I1473" i="1" s="1"/>
  <c r="G1536" i="1"/>
  <c r="H1536" i="1"/>
  <c r="H1547" i="1"/>
  <c r="G1547" i="1"/>
  <c r="G1552" i="1"/>
  <c r="H1552" i="1"/>
  <c r="G1566" i="1"/>
  <c r="H1566" i="1"/>
  <c r="H1579" i="1"/>
  <c r="G1579" i="1"/>
  <c r="F356" i="4"/>
  <c r="D351" i="4"/>
  <c r="E420" i="4"/>
  <c r="G1227" i="1"/>
  <c r="H1227" i="1"/>
  <c r="G1235" i="1"/>
  <c r="H1235" i="1"/>
  <c r="G1243" i="1"/>
  <c r="H1243" i="1"/>
  <c r="G1251" i="1"/>
  <c r="H1251" i="1"/>
  <c r="G1259" i="1"/>
  <c r="H1259" i="1"/>
  <c r="G1267" i="1"/>
  <c r="H1267" i="1"/>
  <c r="G1275" i="1"/>
  <c r="H1275" i="1"/>
  <c r="G1283" i="1"/>
  <c r="H1283" i="1"/>
  <c r="G1291" i="1"/>
  <c r="H1291" i="1"/>
  <c r="G1311" i="1"/>
  <c r="H1311" i="1"/>
  <c r="G1319" i="1"/>
  <c r="H1319" i="1"/>
  <c r="G1327" i="1"/>
  <c r="H1327" i="1"/>
  <c r="G1334" i="1"/>
  <c r="H1334" i="1"/>
  <c r="G1342" i="1"/>
  <c r="H1342" i="1"/>
  <c r="G1350" i="1"/>
  <c r="H1350" i="1"/>
  <c r="G1360" i="1"/>
  <c r="H1360" i="1"/>
  <c r="G1368" i="1"/>
  <c r="H1368" i="1"/>
  <c r="G1376" i="1"/>
  <c r="H1376" i="1"/>
  <c r="G1391" i="1"/>
  <c r="H1391" i="1"/>
  <c r="G1396" i="1"/>
  <c r="H1396" i="1"/>
  <c r="G1404" i="1"/>
  <c r="H1404" i="1"/>
  <c r="G1409" i="1"/>
  <c r="H1409" i="1"/>
  <c r="G1417" i="1"/>
  <c r="H1417" i="1"/>
  <c r="G1430" i="1"/>
  <c r="H1430" i="1"/>
  <c r="H1464" i="1"/>
  <c r="I1464" i="1" s="1"/>
  <c r="J1464" i="1"/>
  <c r="I1466" i="1"/>
  <c r="H1468" i="1"/>
  <c r="J1468" i="1"/>
  <c r="H1472" i="1"/>
  <c r="I1472" i="1" s="1"/>
  <c r="J1472" i="1"/>
  <c r="G1484" i="1"/>
  <c r="H1484" i="1"/>
  <c r="G1492" i="1"/>
  <c r="H1492" i="1"/>
  <c r="G1500" i="1"/>
  <c r="H1500" i="1"/>
  <c r="G1508" i="1"/>
  <c r="H1508" i="1"/>
  <c r="G1516" i="1"/>
  <c r="H1516" i="1"/>
  <c r="G1542" i="1"/>
  <c r="H1542" i="1"/>
  <c r="G1560" i="1"/>
  <c r="H1560" i="1"/>
  <c r="G1574" i="1"/>
  <c r="H1574" i="1"/>
  <c r="J1446" i="1"/>
  <c r="H1446" i="1"/>
  <c r="H1447" i="1"/>
  <c r="J1447" i="1"/>
  <c r="J1448" i="1"/>
  <c r="H1448" i="1"/>
  <c r="H1449" i="1"/>
  <c r="J1449" i="1"/>
  <c r="J1450" i="1"/>
  <c r="H1450" i="1"/>
  <c r="H1451" i="1"/>
  <c r="J1451" i="1"/>
  <c r="J1452" i="1"/>
  <c r="H1452" i="1"/>
  <c r="H1543" i="1"/>
  <c r="G1543" i="1"/>
  <c r="G1554" i="1"/>
  <c r="H1554" i="1"/>
  <c r="H1559" i="1"/>
  <c r="G1559" i="1"/>
  <c r="G1570" i="1"/>
  <c r="H1570" i="1"/>
  <c r="H1575" i="1"/>
  <c r="G1575" i="1"/>
  <c r="F82" i="4"/>
  <c r="F112" i="4"/>
  <c r="F153" i="4"/>
  <c r="E152" i="4"/>
  <c r="G21" i="9" s="1"/>
  <c r="F202" i="4"/>
  <c r="D196" i="4"/>
  <c r="F317" i="4"/>
  <c r="F336" i="4"/>
  <c r="D311" i="4"/>
  <c r="H307" i="9"/>
  <c r="F10" i="6"/>
  <c r="C1304" i="1"/>
  <c r="D593" i="4"/>
  <c r="F594" i="4"/>
  <c r="F119" i="5"/>
  <c r="D118" i="5"/>
  <c r="D206" i="5"/>
  <c r="F207" i="5"/>
  <c r="C1184" i="1"/>
  <c r="F5" i="6"/>
  <c r="H24" i="3"/>
  <c r="C1299" i="1"/>
  <c r="I1441" i="1"/>
  <c r="I1443" i="1"/>
  <c r="G1446" i="1"/>
  <c r="G1447" i="1"/>
  <c r="I1447" i="1" s="1"/>
  <c r="G1448" i="1"/>
  <c r="G1449" i="1"/>
  <c r="I1449" i="1" s="1"/>
  <c r="G1450" i="1"/>
  <c r="G1451" i="1"/>
  <c r="I1451" i="1" s="1"/>
  <c r="G1452" i="1"/>
  <c r="H1455" i="1"/>
  <c r="I1455" i="1" s="1"/>
  <c r="J1455" i="1"/>
  <c r="J1456" i="1"/>
  <c r="H1456" i="1"/>
  <c r="I1456" i="1" s="1"/>
  <c r="H1457" i="1"/>
  <c r="I1457" i="1" s="1"/>
  <c r="J1457" i="1"/>
  <c r="J1458" i="1"/>
  <c r="H1458" i="1"/>
  <c r="I1458" i="1" s="1"/>
  <c r="H1459" i="1"/>
  <c r="I1459" i="1" s="1"/>
  <c r="J1459" i="1"/>
  <c r="J1460" i="1"/>
  <c r="H1460" i="1"/>
  <c r="I1460" i="1" s="1"/>
  <c r="J1476" i="1"/>
  <c r="H1476" i="1"/>
  <c r="H1477" i="1"/>
  <c r="I1477" i="1" s="1"/>
  <c r="J1477" i="1"/>
  <c r="J1478" i="1"/>
  <c r="H1478" i="1"/>
  <c r="I1478" i="1" s="1"/>
  <c r="H1479" i="1"/>
  <c r="J1479" i="1"/>
  <c r="G1480" i="1"/>
  <c r="G1546" i="1"/>
  <c r="H1546" i="1"/>
  <c r="H1551" i="1"/>
  <c r="G1551" i="1"/>
  <c r="G1562" i="1"/>
  <c r="H1562" i="1"/>
  <c r="H1567" i="1"/>
  <c r="G1567" i="1"/>
  <c r="G1578" i="1"/>
  <c r="H1578" i="1"/>
  <c r="E7" i="4"/>
  <c r="F152" i="4"/>
  <c r="D529" i="4"/>
  <c r="G211" i="9"/>
  <c r="E211" i="9" s="1"/>
  <c r="B211" i="9" s="1"/>
  <c r="F530" i="4"/>
  <c r="E567" i="4"/>
  <c r="F585" i="4"/>
  <c r="D580" i="4"/>
  <c r="F8" i="5"/>
  <c r="F99" i="6"/>
  <c r="D89" i="6"/>
  <c r="D141" i="6" s="1"/>
  <c r="C1393" i="1"/>
  <c r="D50" i="4"/>
  <c r="F107" i="4"/>
  <c r="D163" i="4"/>
  <c r="F216" i="4"/>
  <c r="D252" i="4"/>
  <c r="D263" i="4"/>
  <c r="F312" i="4"/>
  <c r="D643" i="4"/>
  <c r="F416" i="4"/>
  <c r="F417" i="4"/>
  <c r="D459" i="4"/>
  <c r="D484" i="4"/>
  <c r="G195" i="9"/>
  <c r="E195" i="9" s="1"/>
  <c r="B195" i="9" s="1"/>
  <c r="F45" i="5"/>
  <c r="D12" i="5"/>
  <c r="D7" i="5" s="1"/>
  <c r="D69" i="5"/>
  <c r="F70" i="5"/>
  <c r="F242" i="5"/>
  <c r="D245" i="5"/>
  <c r="D237" i="5" s="1"/>
  <c r="F43" i="6"/>
  <c r="D129" i="6"/>
  <c r="F130" i="6"/>
  <c r="E106" i="4"/>
  <c r="E224" i="4"/>
  <c r="D220" i="1" s="1"/>
  <c r="G220" i="1" s="1"/>
  <c r="E311" i="4"/>
  <c r="D306" i="1" s="1"/>
  <c r="E643" i="4"/>
  <c r="D637" i="1" s="1"/>
  <c r="F238" i="5"/>
  <c r="E35" i="6"/>
  <c r="E141" i="6" s="1"/>
  <c r="D42" i="8"/>
  <c r="D49" i="8"/>
  <c r="F83" i="4"/>
  <c r="E363" i="4"/>
  <c r="D358" i="1" s="1"/>
  <c r="G358" i="1" s="1"/>
  <c r="D421" i="4"/>
  <c r="G166" i="9"/>
  <c r="E472" i="4"/>
  <c r="D466" i="1" s="1"/>
  <c r="G466" i="1" s="1"/>
  <c r="G204" i="9"/>
  <c r="E204" i="9" s="1"/>
  <c r="B204" i="9" s="1"/>
  <c r="D190" i="5"/>
  <c r="D35" i="6"/>
  <c r="F36" i="6"/>
  <c r="F61" i="6"/>
  <c r="F122" i="6"/>
  <c r="D114" i="6"/>
  <c r="E289" i="9"/>
  <c r="B289" i="9" s="1"/>
  <c r="G175" i="9"/>
  <c r="E175" i="9" s="1"/>
  <c r="B175" i="9" s="1"/>
  <c r="B35" i="9"/>
  <c r="B43" i="9"/>
  <c r="B51" i="9"/>
  <c r="B59" i="9"/>
  <c r="B67" i="9"/>
  <c r="B75" i="9"/>
  <c r="B83" i="9"/>
  <c r="B91" i="9"/>
  <c r="E143" i="9"/>
  <c r="B143" i="9" s="1"/>
  <c r="E146" i="5"/>
  <c r="D1124" i="1" s="1"/>
  <c r="G1124" i="1" s="1"/>
  <c r="E290" i="9"/>
  <c r="B290" i="9" s="1"/>
  <c r="G212" i="9"/>
  <c r="E212" i="9" s="1"/>
  <c r="B212" i="9" s="1"/>
  <c r="E23" i="9"/>
  <c r="B23" i="9" s="1"/>
  <c r="E31" i="9"/>
  <c r="B31" i="9" s="1"/>
  <c r="H165" i="9"/>
  <c r="G167" i="9"/>
  <c r="E167" i="9" s="1"/>
  <c r="B167" i="9" s="1"/>
  <c r="B100" i="9"/>
  <c r="E103" i="9"/>
  <c r="B103" i="9" s="1"/>
  <c r="B108" i="9"/>
  <c r="B116" i="9"/>
  <c r="B124" i="9"/>
  <c r="B132" i="9"/>
  <c r="B140" i="9"/>
  <c r="E147" i="9"/>
  <c r="B147" i="9" s="1"/>
  <c r="E155" i="9"/>
  <c r="B155" i="9" s="1"/>
  <c r="H166" i="9"/>
  <c r="G169" i="9"/>
  <c r="E169" i="9" s="1"/>
  <c r="B169" i="9" s="1"/>
  <c r="G174" i="9"/>
  <c r="E174" i="9" s="1"/>
  <c r="B174" i="9" s="1"/>
  <c r="G177" i="9"/>
  <c r="E177" i="9" s="1"/>
  <c r="B177" i="9" s="1"/>
  <c r="L192" i="9"/>
  <c r="F192" i="9" s="1"/>
  <c r="G199" i="9"/>
  <c r="E199" i="9" s="1"/>
  <c r="B199" i="9" s="1"/>
  <c r="G201" i="9"/>
  <c r="E201" i="9" s="1"/>
  <c r="B201" i="9" s="1"/>
  <c r="G208" i="9"/>
  <c r="E208" i="9" s="1"/>
  <c r="B208" i="9" s="1"/>
  <c r="G171" i="9"/>
  <c r="E171" i="9" s="1"/>
  <c r="B171" i="9" s="1"/>
  <c r="G196" i="9"/>
  <c r="E196" i="9" s="1"/>
  <c r="B196" i="9" s="1"/>
  <c r="G203" i="9"/>
  <c r="E203" i="9" s="1"/>
  <c r="B203" i="9" s="1"/>
  <c r="B294" i="9"/>
  <c r="B298" i="9"/>
  <c r="M213" i="9"/>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L213" i="9"/>
  <c r="G210" i="9"/>
  <c r="E210" i="9" s="1"/>
  <c r="B210" i="9" s="1"/>
  <c r="G206" i="9"/>
  <c r="E206" i="9" s="1"/>
  <c r="B206" i="9" s="1"/>
  <c r="G202" i="9"/>
  <c r="E202" i="9" s="1"/>
  <c r="B202" i="9" s="1"/>
  <c r="G198" i="9"/>
  <c r="E198" i="9" s="1"/>
  <c r="B198" i="9" s="1"/>
  <c r="G194" i="9"/>
  <c r="E194" i="9" s="1"/>
  <c r="B194" i="9" s="1"/>
  <c r="G165" i="9"/>
  <c r="G164" i="9"/>
  <c r="E164" i="9" s="1"/>
  <c r="B164" i="9" s="1"/>
  <c r="G163" i="9"/>
  <c r="E163" i="9" s="1"/>
  <c r="B163" i="9" s="1"/>
  <c r="G162" i="9"/>
  <c r="E162" i="9" s="1"/>
  <c r="B162" i="9" s="1"/>
  <c r="G161" i="9"/>
  <c r="E161" i="9" s="1"/>
  <c r="B161" i="9" s="1"/>
  <c r="G205" i="9"/>
  <c r="E205" i="9" s="1"/>
  <c r="B205" i="9" s="1"/>
  <c r="G197" i="9"/>
  <c r="E197" i="9" s="1"/>
  <c r="B197" i="9" s="1"/>
  <c r="G176" i="9"/>
  <c r="E176" i="9" s="1"/>
  <c r="B176" i="9" s="1"/>
  <c r="G172" i="9"/>
  <c r="E172" i="9" s="1"/>
  <c r="B172" i="9" s="1"/>
  <c r="G168" i="9"/>
  <c r="E168" i="9" s="1"/>
  <c r="B168" i="9" s="1"/>
  <c r="I10" i="9"/>
  <c r="E99" i="9"/>
  <c r="B99" i="9" s="1"/>
  <c r="B109" i="9"/>
  <c r="E114" i="9"/>
  <c r="B114" i="9" s="1"/>
  <c r="B117" i="9"/>
  <c r="E122" i="9"/>
  <c r="B122" i="9" s="1"/>
  <c r="B125" i="9"/>
  <c r="E130" i="9"/>
  <c r="B130" i="9" s="1"/>
  <c r="B133" i="9"/>
  <c r="E138" i="9"/>
  <c r="B138" i="9" s="1"/>
  <c r="B141" i="9"/>
  <c r="B144" i="9"/>
  <c r="B152" i="9"/>
  <c r="B160" i="9"/>
  <c r="G170" i="9"/>
  <c r="E170" i="9" s="1"/>
  <c r="B170" i="9" s="1"/>
  <c r="G173" i="9"/>
  <c r="E173" i="9" s="1"/>
  <c r="B173" i="9" s="1"/>
  <c r="G178" i="9"/>
  <c r="E178" i="9" s="1"/>
  <c r="B178" i="9" s="1"/>
  <c r="G193" i="9"/>
  <c r="E193" i="9" s="1"/>
  <c r="B193" i="9" s="1"/>
  <c r="G200" i="9"/>
  <c r="E200" i="9" s="1"/>
  <c r="B200" i="9" s="1"/>
  <c r="G207" i="9"/>
  <c r="E207" i="9" s="1"/>
  <c r="B207" i="9" s="1"/>
  <c r="G209" i="9"/>
  <c r="E209" i="9" s="1"/>
  <c r="B209" i="9" s="1"/>
  <c r="E111" i="9"/>
  <c r="B111" i="9" s="1"/>
  <c r="E119" i="9"/>
  <c r="B119" i="9" s="1"/>
  <c r="E127" i="9"/>
  <c r="B127" i="9" s="1"/>
  <c r="E135" i="9"/>
  <c r="B135" i="9" s="1"/>
  <c r="E151" i="9"/>
  <c r="B151" i="9" s="1"/>
  <c r="E159" i="9"/>
  <c r="B159" i="9" s="1"/>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E286" i="9"/>
  <c r="B286" i="9" s="1"/>
  <c r="G1007" i="1" l="1"/>
  <c r="D1436" i="1"/>
  <c r="I29" i="3"/>
  <c r="G1215" i="1"/>
  <c r="E176" i="5"/>
  <c r="H309" i="9"/>
  <c r="E237" i="5"/>
  <c r="D1214" i="1" s="1"/>
  <c r="H310" i="9"/>
  <c r="D1183" i="1"/>
  <c r="F146" i="5"/>
  <c r="E68" i="5"/>
  <c r="I21" i="3" s="1"/>
  <c r="E7" i="5"/>
  <c r="D985" i="1" s="1"/>
  <c r="G638" i="1"/>
  <c r="H211" i="1"/>
  <c r="H21" i="9"/>
  <c r="E21" i="9" s="1"/>
  <c r="B21" i="9" s="1"/>
  <c r="I28" i="3"/>
  <c r="D1435" i="1"/>
  <c r="H23" i="3"/>
  <c r="C1214" i="1"/>
  <c r="H20" i="3"/>
  <c r="C985" i="1"/>
  <c r="H28" i="3"/>
  <c r="F141" i="6"/>
  <c r="C1435" i="1"/>
  <c r="F106" i="4"/>
  <c r="D102" i="1"/>
  <c r="E6" i="4"/>
  <c r="D3" i="1"/>
  <c r="F311" i="4"/>
  <c r="D298" i="4"/>
  <c r="C306" i="1"/>
  <c r="H1453" i="1"/>
  <c r="G1453" i="1"/>
  <c r="E165" i="9"/>
  <c r="B165" i="9" s="1"/>
  <c r="K1450" i="9"/>
  <c r="I34" i="3"/>
  <c r="C1517" i="1"/>
  <c r="F263" i="4"/>
  <c r="C259" i="1"/>
  <c r="I1452" i="1"/>
  <c r="I1448" i="1"/>
  <c r="G310" i="9"/>
  <c r="F206" i="5"/>
  <c r="C1183" i="1"/>
  <c r="I22" i="3"/>
  <c r="D1153" i="1"/>
  <c r="F363" i="4"/>
  <c r="F133" i="4"/>
  <c r="C129" i="1"/>
  <c r="F625" i="4"/>
  <c r="C619" i="1"/>
  <c r="H358" i="1"/>
  <c r="C1524" i="1"/>
  <c r="D43" i="8"/>
  <c r="F12" i="5"/>
  <c r="C990" i="1"/>
  <c r="F89" i="6"/>
  <c r="C1383" i="1"/>
  <c r="F196" i="4"/>
  <c r="C192" i="1"/>
  <c r="D5" i="7"/>
  <c r="C1437" i="1"/>
  <c r="H19" i="9"/>
  <c r="E19" i="9" s="1"/>
  <c r="B19" i="9" s="1"/>
  <c r="F114" i="6"/>
  <c r="H27" i="3"/>
  <c r="C1408" i="1"/>
  <c r="H25" i="3"/>
  <c r="F35" i="6"/>
  <c r="C1329" i="1"/>
  <c r="H9" i="3" s="1"/>
  <c r="G312" i="9"/>
  <c r="E312" i="9" s="1"/>
  <c r="C1423" i="1"/>
  <c r="F129" i="6"/>
  <c r="F252" i="4"/>
  <c r="C248" i="1"/>
  <c r="F50" i="4"/>
  <c r="C46" i="1"/>
  <c r="F580" i="4"/>
  <c r="C574" i="1"/>
  <c r="G1299" i="1"/>
  <c r="H1299" i="1"/>
  <c r="G317" i="9"/>
  <c r="E317" i="9" s="1"/>
  <c r="F118" i="5"/>
  <c r="C1096" i="1"/>
  <c r="F593" i="4"/>
  <c r="C587" i="1"/>
  <c r="E151" i="4"/>
  <c r="D148" i="1"/>
  <c r="F351" i="4"/>
  <c r="D350" i="4"/>
  <c r="C346" i="1"/>
  <c r="F515" i="4"/>
  <c r="C509" i="1"/>
  <c r="F7" i="4"/>
  <c r="D6" i="4"/>
  <c r="C3" i="1"/>
  <c r="G626" i="1"/>
  <c r="H626" i="1"/>
  <c r="H466" i="1"/>
  <c r="F421" i="4"/>
  <c r="D420" i="4"/>
  <c r="C415" i="1"/>
  <c r="F245" i="5"/>
  <c r="C1222" i="1"/>
  <c r="F459" i="4"/>
  <c r="C453" i="1"/>
  <c r="F163" i="4"/>
  <c r="C159" i="1"/>
  <c r="E528" i="4"/>
  <c r="D561" i="1"/>
  <c r="D151" i="4"/>
  <c r="D1046" i="1"/>
  <c r="D414" i="1"/>
  <c r="G307" i="9"/>
  <c r="E307" i="9" s="1"/>
  <c r="B307" i="9" s="1"/>
  <c r="D176" i="5"/>
  <c r="F177" i="5"/>
  <c r="C1154" i="1"/>
  <c r="G1576" i="1"/>
  <c r="H1576" i="1"/>
  <c r="H623" i="1"/>
  <c r="G623" i="1"/>
  <c r="F213" i="9"/>
  <c r="B213" i="9" s="1"/>
  <c r="G309" i="9"/>
  <c r="E309" i="9" s="1"/>
  <c r="B309" i="9" s="1"/>
  <c r="F190" i="5"/>
  <c r="C1167" i="1"/>
  <c r="E166" i="9"/>
  <c r="B166" i="9" s="1"/>
  <c r="D1329" i="1"/>
  <c r="I25" i="3"/>
  <c r="D68" i="5"/>
  <c r="F69" i="5"/>
  <c r="C1047" i="1"/>
  <c r="F484" i="4"/>
  <c r="C478" i="1"/>
  <c r="F643" i="4"/>
  <c r="C637" i="1"/>
  <c r="G1393" i="1"/>
  <c r="H1393" i="1"/>
  <c r="F529" i="4"/>
  <c r="D528" i="4"/>
  <c r="C523" i="1"/>
  <c r="I1450" i="1"/>
  <c r="I1446" i="1"/>
  <c r="G1184" i="1"/>
  <c r="H1184" i="1"/>
  <c r="G1304" i="1"/>
  <c r="H1304" i="1"/>
  <c r="E350" i="4"/>
  <c r="E298" i="4"/>
  <c r="H1124" i="1"/>
  <c r="H1157" i="1"/>
  <c r="G1157" i="1"/>
  <c r="G1438" i="1"/>
  <c r="H1438" i="1"/>
  <c r="H220" i="1"/>
  <c r="E6" i="5" l="1"/>
  <c r="F237" i="5"/>
  <c r="E175" i="5"/>
  <c r="D1152" i="1" s="1"/>
  <c r="E310" i="9"/>
  <c r="B310" i="9" s="1"/>
  <c r="I23" i="3"/>
  <c r="F7" i="5"/>
  <c r="I20" i="3"/>
  <c r="K3" i="9"/>
  <c r="E408" i="4"/>
  <c r="D403" i="1" s="1"/>
  <c r="D345" i="1"/>
  <c r="H278" i="9"/>
  <c r="D984" i="1"/>
  <c r="F176" i="5"/>
  <c r="H22" i="3"/>
  <c r="D175" i="5"/>
  <c r="C1153" i="1"/>
  <c r="E636" i="4"/>
  <c r="D630" i="1" s="1"/>
  <c r="D522" i="1"/>
  <c r="G315" i="9"/>
  <c r="E315" i="9" s="1"/>
  <c r="H29" i="3"/>
  <c r="C1436" i="1"/>
  <c r="G1524" i="1"/>
  <c r="H1524" i="1"/>
  <c r="H129" i="1"/>
  <c r="G129" i="1"/>
  <c r="H306" i="1"/>
  <c r="G306" i="1"/>
  <c r="H523" i="1"/>
  <c r="G523" i="1"/>
  <c r="H478" i="1"/>
  <c r="G478" i="1"/>
  <c r="H21" i="3"/>
  <c r="F68" i="5"/>
  <c r="C1046" i="1"/>
  <c r="G1167" i="1"/>
  <c r="H1167" i="1"/>
  <c r="G159" i="1"/>
  <c r="H159" i="1"/>
  <c r="G1222" i="1"/>
  <c r="H1222" i="1"/>
  <c r="H3" i="1"/>
  <c r="G3" i="1"/>
  <c r="G148" i="1"/>
  <c r="H148" i="1"/>
  <c r="G1096" i="1"/>
  <c r="H1096" i="1"/>
  <c r="H46" i="1"/>
  <c r="G46" i="1"/>
  <c r="H192" i="1"/>
  <c r="G192" i="1"/>
  <c r="H990" i="1"/>
  <c r="G990" i="1"/>
  <c r="H1517" i="1"/>
  <c r="G1517" i="1"/>
  <c r="F298" i="4"/>
  <c r="D407" i="4"/>
  <c r="C293" i="1"/>
  <c r="G102" i="1"/>
  <c r="H102" i="1"/>
  <c r="D6" i="5"/>
  <c r="E412" i="4"/>
  <c r="I16" i="3"/>
  <c r="D2" i="1"/>
  <c r="D636" i="4"/>
  <c r="F528" i="4"/>
  <c r="C522" i="1"/>
  <c r="G1154" i="1"/>
  <c r="H1154" i="1"/>
  <c r="D289" i="4"/>
  <c r="F151" i="4"/>
  <c r="H17" i="3"/>
  <c r="C147" i="1"/>
  <c r="D290" i="4"/>
  <c r="H16" i="3"/>
  <c r="F6" i="4"/>
  <c r="D412" i="4"/>
  <c r="C2" i="1"/>
  <c r="G346" i="1"/>
  <c r="H346" i="1"/>
  <c r="E289" i="4"/>
  <c r="D147" i="1"/>
  <c r="I17" i="3"/>
  <c r="G1423" i="1"/>
  <c r="H1423" i="1"/>
  <c r="H619" i="1"/>
  <c r="G619" i="1"/>
  <c r="H1183" i="1"/>
  <c r="G1183" i="1"/>
  <c r="H985" i="1"/>
  <c r="G985" i="1"/>
  <c r="H1214" i="1"/>
  <c r="G1214" i="1"/>
  <c r="D635" i="4"/>
  <c r="F420" i="4"/>
  <c r="C414" i="1"/>
  <c r="H509" i="1"/>
  <c r="G509" i="1"/>
  <c r="G1329" i="1"/>
  <c r="H1329" i="1"/>
  <c r="E407" i="4"/>
  <c r="D402" i="1" s="1"/>
  <c r="D293" i="1"/>
  <c r="H637" i="1"/>
  <c r="G637" i="1"/>
  <c r="G1047" i="1"/>
  <c r="H1047" i="1"/>
  <c r="E635" i="4"/>
  <c r="D629" i="1" s="1"/>
  <c r="G561" i="1"/>
  <c r="H561" i="1"/>
  <c r="H453" i="1"/>
  <c r="G453" i="1"/>
  <c r="H415" i="1"/>
  <c r="G415" i="1"/>
  <c r="D408" i="4"/>
  <c r="F350" i="4"/>
  <c r="C345" i="1"/>
  <c r="H587" i="1"/>
  <c r="G587" i="1"/>
  <c r="E316" i="9"/>
  <c r="I9" i="3" s="1"/>
  <c r="B317" i="9"/>
  <c r="G574" i="1"/>
  <c r="H574" i="1"/>
  <c r="G248" i="1"/>
  <c r="H248" i="1"/>
  <c r="B312" i="9"/>
  <c r="G1408" i="1"/>
  <c r="H1408" i="1"/>
  <c r="G1437" i="1"/>
  <c r="H1437" i="1"/>
  <c r="G1383" i="1"/>
  <c r="H1383" i="1"/>
  <c r="C1518" i="1"/>
  <c r="I35" i="3"/>
  <c r="G259" i="1"/>
  <c r="H259" i="1"/>
  <c r="G313" i="9"/>
  <c r="E313" i="9" s="1"/>
  <c r="B313" i="9" s="1"/>
  <c r="G1435" i="1"/>
  <c r="H1435" i="1"/>
  <c r="G1436" i="1" l="1"/>
  <c r="H1436" i="1"/>
  <c r="G1046" i="1"/>
  <c r="H1046" i="1"/>
  <c r="F408" i="4"/>
  <c r="C403" i="1"/>
  <c r="C629" i="1"/>
  <c r="F635" i="4"/>
  <c r="C286" i="1"/>
  <c r="G278" i="9"/>
  <c r="E278" i="9" s="1"/>
  <c r="G284" i="9"/>
  <c r="E284" i="9" s="1"/>
  <c r="B284" i="9" s="1"/>
  <c r="F6" i="5"/>
  <c r="C984" i="1"/>
  <c r="E413" i="4"/>
  <c r="E414" i="4" s="1"/>
  <c r="D409" i="1" s="1"/>
  <c r="E291" i="4"/>
  <c r="D287" i="1" s="1"/>
  <c r="D285" i="1"/>
  <c r="D639" i="4"/>
  <c r="F412" i="4"/>
  <c r="C407" i="1"/>
  <c r="D413" i="4"/>
  <c r="F289" i="4"/>
  <c r="D291" i="4"/>
  <c r="C285" i="1"/>
  <c r="E639" i="4"/>
  <c r="D407" i="1"/>
  <c r="H1153" i="1"/>
  <c r="G1153" i="1"/>
  <c r="G293" i="1"/>
  <c r="H293" i="1"/>
  <c r="H2" i="1"/>
  <c r="G2" i="1"/>
  <c r="H522" i="1"/>
  <c r="G522" i="1"/>
  <c r="F407" i="4"/>
  <c r="C402" i="1"/>
  <c r="G1518" i="1"/>
  <c r="H1518" i="1"/>
  <c r="E311" i="9"/>
  <c r="G345" i="1"/>
  <c r="H345" i="1"/>
  <c r="H414" i="1"/>
  <c r="G414" i="1"/>
  <c r="G147" i="1"/>
  <c r="H147" i="1"/>
  <c r="F636" i="4"/>
  <c r="C630" i="1"/>
  <c r="E290" i="4"/>
  <c r="D286" i="1" s="1"/>
  <c r="H11" i="3"/>
  <c r="B315" i="9"/>
  <c r="E314" i="9"/>
  <c r="I10" i="3" s="1"/>
  <c r="F175" i="5"/>
  <c r="C1152" i="1"/>
  <c r="H630" i="1" l="1"/>
  <c r="G630" i="1"/>
  <c r="D633" i="1"/>
  <c r="D415" i="4"/>
  <c r="D640" i="4"/>
  <c r="F413" i="4"/>
  <c r="C408" i="1"/>
  <c r="D414" i="4"/>
  <c r="E640" i="4"/>
  <c r="E641" i="4" s="1"/>
  <c r="E415" i="4"/>
  <c r="D410" i="1" s="1"/>
  <c r="D408" i="1"/>
  <c r="E277" i="9"/>
  <c r="B278" i="9"/>
  <c r="H629" i="1"/>
  <c r="G629" i="1"/>
  <c r="H285" i="1"/>
  <c r="G285" i="1"/>
  <c r="D641" i="4"/>
  <c r="F639" i="4"/>
  <c r="C633" i="1"/>
  <c r="H8" i="3"/>
  <c r="H984" i="1"/>
  <c r="G984" i="1"/>
  <c r="G286" i="1"/>
  <c r="H286" i="1"/>
  <c r="G403" i="1"/>
  <c r="H403" i="1"/>
  <c r="G402" i="1"/>
  <c r="H402" i="1"/>
  <c r="G1152" i="1"/>
  <c r="H1152" i="1"/>
  <c r="N3" i="9"/>
  <c r="I11" i="3"/>
  <c r="F291" i="4"/>
  <c r="C287" i="1"/>
  <c r="G407" i="1"/>
  <c r="H407" i="1"/>
  <c r="F290" i="4"/>
  <c r="M3" i="9" l="1"/>
  <c r="I8" i="3"/>
  <c r="D635" i="1"/>
  <c r="G633" i="1"/>
  <c r="H633" i="1"/>
  <c r="E642" i="4"/>
  <c r="D634" i="1"/>
  <c r="D642" i="4"/>
  <c r="F640" i="4"/>
  <c r="C634" i="1"/>
  <c r="H287" i="1"/>
  <c r="G287" i="1"/>
  <c r="F414" i="4"/>
  <c r="C409" i="1"/>
  <c r="F415" i="4"/>
  <c r="C410" i="1"/>
  <c r="F641" i="4"/>
  <c r="D645" i="4"/>
  <c r="C635" i="1"/>
  <c r="H408" i="1"/>
  <c r="G408" i="1"/>
  <c r="H635" i="1" l="1"/>
  <c r="G635" i="1"/>
  <c r="H18" i="3"/>
  <c r="C639" i="1"/>
  <c r="G409" i="1"/>
  <c r="H409" i="1"/>
  <c r="G634" i="1"/>
  <c r="H634" i="1"/>
  <c r="E646" i="4"/>
  <c r="D636" i="1"/>
  <c r="E645" i="4"/>
  <c r="F645" i="4" s="1"/>
  <c r="H410" i="1"/>
  <c r="G410" i="1"/>
  <c r="D646" i="4"/>
  <c r="F642" i="4"/>
  <c r="C636" i="1"/>
  <c r="G276" i="9"/>
  <c r="E276" i="9" s="1"/>
  <c r="B276" i="9" s="1"/>
  <c r="I19" i="3" l="1"/>
  <c r="D640" i="1"/>
  <c r="I18" i="3"/>
  <c r="D639" i="1"/>
  <c r="G639" i="1" s="1"/>
  <c r="F646" i="4"/>
  <c r="H19" i="3"/>
  <c r="C640" i="1"/>
  <c r="H636" i="1"/>
  <c r="G636" i="1"/>
  <c r="H7" i="3"/>
  <c r="H639" i="1" l="1"/>
  <c r="H640" i="1"/>
  <c r="G640" i="1"/>
  <c r="J3" i="9"/>
  <c r="G274" i="9" l="1"/>
  <c r="L272" i="9"/>
  <c r="M272" i="9"/>
  <c r="H274" i="9"/>
  <c r="G18" i="9"/>
  <c r="H18" i="9"/>
  <c r="J17" i="9"/>
  <c r="I8" i="9"/>
  <c r="J12" i="9"/>
  <c r="I5" i="9"/>
  <c r="K9" i="9"/>
  <c r="K5" i="9"/>
  <c r="G16" i="9"/>
  <c r="I12" i="9"/>
  <c r="H17" i="9"/>
  <c r="J5" i="9"/>
  <c r="I17" i="9"/>
  <c r="H15" i="9"/>
  <c r="H16" i="9"/>
  <c r="I9" i="9"/>
  <c r="K13" i="9"/>
  <c r="J6" i="9"/>
  <c r="K10" i="9"/>
  <c r="G17" i="9"/>
  <c r="K6" i="9"/>
  <c r="I13" i="9"/>
  <c r="I6" i="9"/>
  <c r="K12" i="9"/>
  <c r="K8" i="9"/>
  <c r="J13" i="9"/>
  <c r="J11" i="9"/>
  <c r="G15" i="9"/>
  <c r="I11" i="9"/>
  <c r="J9" i="9"/>
  <c r="J10" i="9"/>
  <c r="M16" i="9"/>
  <c r="J7" i="9"/>
  <c r="K11" i="9"/>
  <c r="L16" i="9"/>
  <c r="K7" i="9"/>
  <c r="M15" i="9"/>
  <c r="I7" i="9"/>
  <c r="J8" i="9"/>
  <c r="L15" i="9"/>
  <c r="E10" i="9" l="1"/>
  <c r="B10" i="9" s="1"/>
  <c r="E15" i="9"/>
  <c r="E9" i="9"/>
  <c r="B9" i="9" s="1"/>
  <c r="F15" i="9"/>
  <c r="E17" i="9"/>
  <c r="B17" i="9" s="1"/>
  <c r="E8" i="9"/>
  <c r="B8" i="9" s="1"/>
  <c r="F272" i="9"/>
  <c r="B272" i="9" s="1"/>
  <c r="E6" i="9"/>
  <c r="B6" i="9" s="1"/>
  <c r="F16" i="9"/>
  <c r="E7" i="9"/>
  <c r="B7" i="9" s="1"/>
  <c r="E12" i="9"/>
  <c r="B12" i="9" s="1"/>
  <c r="E5" i="9"/>
  <c r="E13" i="9"/>
  <c r="B13" i="9" s="1"/>
  <c r="E11" i="9"/>
  <c r="B11" i="9" s="1"/>
  <c r="E16" i="9"/>
  <c r="B16" i="9" s="1"/>
  <c r="E18" i="9"/>
  <c r="B18" i="9" s="1"/>
  <c r="E274" i="9"/>
  <c r="B15" i="9" l="1"/>
  <c r="F14" i="9"/>
  <c r="F20" i="9"/>
  <c r="B274" i="9"/>
  <c r="E20" i="9"/>
  <c r="I7" i="3" s="1"/>
  <c r="E14"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<sst xmlns="http://schemas.openxmlformats.org/spreadsheetml/2006/main" count="4369" uniqueCount="3422">
  <si>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</si>
  <si>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</si>
  <si>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</si>
  <si>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</si>
  <si>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</si>
  <si>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</si>
  <si>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</si>
  <si>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</si>
  <si>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</si>
  <si>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</si>
  <si>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</si>
  <si>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</si>
  <si>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</si>
  <si>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</si>
  <si>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</si>
  <si>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</si>
  <si>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</si>
  <si>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</si>
  <si>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</si>
  <si>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</si>
  <si>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</si>
  <si>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</si>
  <si>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</si>
  <si>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</si>
  <si>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</si>
  <si>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</si>
  <si>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</si>
  <si>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</si>
  <si>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</si>
  <si>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</si>
  <si>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</si>
  <si>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KISTANJE</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</si>
  <si>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</si>
  <si>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</si>
  <si>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</si>
  <si>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</si>
  <si>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</si>
  <si>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</si>
  <si>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</si>
  <si>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</si>
  <si>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</si>
  <si>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</si>
  <si>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</si>
  <si>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</si>
  <si>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</si>
  <si>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</si>
  <si>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</si>
  <si>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</si>
  <si>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</si>
  <si>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33499 - OPĆINA KISTANJE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</si>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</sst>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1312467.8800000001</v>
      </c>
      <c r="D2" s="6">
        <f>'PR-RAS'!E6</f>
        <v>1691567.74</v>
      </c>
      <c r="E2" s="6">
        <v>0</v>
      </c>
      <c r="F2" s="6">
        <v>0</v>
      </c>
      <c r="G2" s="7">
        <f t="shared" ref="G2:G264" si="0">(B2/1000)*(C2*1+D2*2)</f>
        <v>4695.6033600000001</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105657.71999999999</v>
      </c>
      <c r="D3" s="1">
        <f>'PR-RAS'!E7</f>
        <v>156793.49000000002</v>
      </c>
      <c r="E3" s="1">
        <v>0</v>
      </c>
      <c r="F3" s="1">
        <v>0</v>
      </c>
      <c r="G3" s="2">
        <f t="shared" si="0"/>
        <v>838.48940000000005</v>
      </c>
      <c r="H3" s="2">
        <f t="shared" si="1"/>
        <v>0.77000000003317837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82120.95</v>
      </c>
      <c r="D4" s="1">
        <f>'PR-RAS'!E8</f>
        <v>124620.24</v>
      </c>
      <c r="E4" s="1">
        <v>0</v>
      </c>
      <c r="F4" s="1">
        <v>0</v>
      </c>
      <c r="G4" s="2">
        <f t="shared" si="0"/>
        <v>994.08429000000001</v>
      </c>
      <c r="H4" s="2">
        <f t="shared" si="1"/>
        <v>0.29000000000814907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82120.95</v>
      </c>
      <c r="D5" s="1">
        <f>'PR-RAS'!E9</f>
        <v>124620.24</v>
      </c>
      <c r="E5" s="1">
        <v>0</v>
      </c>
      <c r="F5" s="1">
        <v>0</v>
      </c>
      <c r="G5" s="2">
        <f t="shared" si="0"/>
        <v>1325.4457199999999</v>
      </c>
      <c r="H5" s="2">
        <f t="shared" si="1"/>
        <v>0.29000000000814907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20633.04</v>
      </c>
      <c r="D19" s="1">
        <f>'PR-RAS'!E23</f>
        <v>28701.56</v>
      </c>
      <c r="E19" s="1">
        <v>0</v>
      </c>
      <c r="F19" s="1">
        <v>0</v>
      </c>
      <c r="G19" s="2">
        <f t="shared" si="0"/>
        <v>1404.6508799999999</v>
      </c>
      <c r="H19" s="2">
        <f t="shared" si="1"/>
        <v>0.47999999999956344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20633.04</v>
      </c>
      <c r="D23" s="1">
        <f>'PR-RAS'!E27</f>
        <v>28701.56</v>
      </c>
      <c r="E23" s="1">
        <v>0</v>
      </c>
      <c r="F23" s="1">
        <v>0</v>
      </c>
      <c r="G23" s="2">
        <f t="shared" si="0"/>
        <v>1716.7955199999999</v>
      </c>
      <c r="H23" s="2">
        <f t="shared" si="1"/>
        <v>0.47999999999956344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2903.73</v>
      </c>
      <c r="D25" s="1">
        <f>'PR-RAS'!E29</f>
        <v>3471.6899999999996</v>
      </c>
      <c r="E25" s="1">
        <v>0</v>
      </c>
      <c r="F25" s="1">
        <v>0</v>
      </c>
      <c r="G25" s="2">
        <f t="shared" si="0"/>
        <v>236.33063999999999</v>
      </c>
      <c r="H25" s="2">
        <f t="shared" si="1"/>
        <v>0.58000000000038199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2519.71</v>
      </c>
      <c r="D27" s="1">
        <f>'PR-RAS'!E31</f>
        <v>2941.72</v>
      </c>
      <c r="E27" s="1">
        <v>0</v>
      </c>
      <c r="F27" s="1">
        <v>0</v>
      </c>
      <c r="G27" s="2">
        <f t="shared" si="0"/>
        <v>218.48189999999997</v>
      </c>
      <c r="H27" s="2">
        <f t="shared" si="1"/>
        <v>0.57000000000016371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384.02</v>
      </c>
      <c r="D29" s="1">
        <f>'PR-RAS'!E33</f>
        <v>529.97</v>
      </c>
      <c r="E29" s="1">
        <v>0</v>
      </c>
      <c r="F29" s="1">
        <v>0</v>
      </c>
      <c r="G29" s="2">
        <f t="shared" si="0"/>
        <v>40.430880000000002</v>
      </c>
      <c r="H29" s="2">
        <f t="shared" si="1"/>
        <v>4.9999999999954525E-2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1043044.43</v>
      </c>
      <c r="D46" s="1">
        <f>'PR-RAS'!E50</f>
        <v>1292328.98</v>
      </c>
      <c r="E46" s="1">
        <v>0</v>
      </c>
      <c r="F46" s="1">
        <v>0</v>
      </c>
      <c r="G46" s="2">
        <f t="shared" si="0"/>
        <v>163246.60754999999</v>
      </c>
      <c r="H46" s="2">
        <f t="shared" si="1"/>
        <v>0.45000000006984919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942062.94000000006</v>
      </c>
      <c r="D55" s="1">
        <f>'PR-RAS'!E59</f>
        <v>1017822.94</v>
      </c>
      <c r="E55" s="1">
        <v>0</v>
      </c>
      <c r="F55" s="1">
        <v>0</v>
      </c>
      <c r="G55" s="2">
        <f t="shared" si="0"/>
        <v>160796.27627999999</v>
      </c>
      <c r="H55" s="2">
        <f t="shared" si="1"/>
        <v>0.11999999999534339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888322.31</v>
      </c>
      <c r="D56" s="1">
        <f>'PR-RAS'!E60</f>
        <v>1017822.94</v>
      </c>
      <c r="E56" s="1">
        <v>0</v>
      </c>
      <c r="F56" s="1">
        <v>0</v>
      </c>
      <c r="G56" s="2">
        <f t="shared" si="0"/>
        <v>160818.25044999999</v>
      </c>
      <c r="H56" s="2">
        <f t="shared" si="1"/>
        <v>0.37000000011175871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53740.63</v>
      </c>
      <c r="D57" s="1">
        <f>'PR-RAS'!E61</f>
        <v>0</v>
      </c>
      <c r="E57" s="1">
        <v>0</v>
      </c>
      <c r="F57" s="1">
        <v>0</v>
      </c>
      <c r="G57" s="2">
        <f t="shared" si="0"/>
        <v>3009.4752800000001</v>
      </c>
      <c r="H57" s="2">
        <f t="shared" si="1"/>
        <v>0.37000000000261934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9589.39</v>
      </c>
      <c r="D58" s="1">
        <f>'PR-RAS'!E62</f>
        <v>53757.91</v>
      </c>
      <c r="E58" s="1">
        <v>0</v>
      </c>
      <c r="F58" s="1">
        <v>0</v>
      </c>
      <c r="G58" s="2">
        <f t="shared" si="0"/>
        <v>6674.9969700000011</v>
      </c>
      <c r="H58" s="2">
        <f t="shared" si="1"/>
        <v>0.47999999999592546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9589.39</v>
      </c>
      <c r="D59" s="1">
        <f>'PR-RAS'!E63</f>
        <v>15879</v>
      </c>
      <c r="E59" s="1">
        <v>0</v>
      </c>
      <c r="F59" s="1">
        <v>0</v>
      </c>
      <c r="G59" s="2">
        <f t="shared" si="0"/>
        <v>2398.1486199999999</v>
      </c>
      <c r="H59" s="2">
        <f t="shared" si="1"/>
        <v>0.38999999999941792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37878.910000000003</v>
      </c>
      <c r="E60" s="1">
        <v>0</v>
      </c>
      <c r="F60" s="1">
        <v>0</v>
      </c>
      <c r="G60" s="2">
        <f t="shared" si="0"/>
        <v>4469.7113799999997</v>
      </c>
      <c r="H60" s="2">
        <f t="shared" si="1"/>
        <v>8.999999999650754E-2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91392.1</v>
      </c>
      <c r="D70" s="1">
        <f>'PR-RAS'!E74</f>
        <v>220748.13</v>
      </c>
      <c r="E70" s="1">
        <v>0</v>
      </c>
      <c r="F70" s="1">
        <v>0</v>
      </c>
      <c r="G70" s="2">
        <f t="shared" si="0"/>
        <v>36769.296840000003</v>
      </c>
      <c r="H70" s="2">
        <f t="shared" si="1"/>
        <v>0.23000000001047738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91392.1</v>
      </c>
      <c r="D72" s="1">
        <f>'PR-RAS'!E76</f>
        <v>220748.13</v>
      </c>
      <c r="E72" s="1">
        <v>0</v>
      </c>
      <c r="F72" s="1">
        <v>0</v>
      </c>
      <c r="G72" s="2">
        <f t="shared" si="0"/>
        <v>37835.073559999997</v>
      </c>
      <c r="H72" s="2">
        <f t="shared" si="1"/>
        <v>0.23000000001047738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140276.65</v>
      </c>
      <c r="D78" s="1">
        <f>'PR-RAS'!E82</f>
        <v>194250.17</v>
      </c>
      <c r="E78" s="1">
        <v>0</v>
      </c>
      <c r="F78" s="1">
        <v>0</v>
      </c>
      <c r="G78" s="2">
        <f t="shared" si="0"/>
        <v>40715.828229999999</v>
      </c>
      <c r="H78" s="2">
        <f t="shared" si="1"/>
        <v>0.52000000001862645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1.63</v>
      </c>
      <c r="D79" s="1">
        <f>'PR-RAS'!E83</f>
        <v>0</v>
      </c>
      <c r="E79" s="1">
        <v>0</v>
      </c>
      <c r="F79" s="1">
        <v>0</v>
      </c>
      <c r="G79" s="2">
        <f t="shared" si="0"/>
        <v>0.12714</v>
      </c>
      <c r="H79" s="2">
        <f t="shared" si="1"/>
        <v>0.37000000000000011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1.63</v>
      </c>
      <c r="D81" s="1">
        <f>'PR-RAS'!E85</f>
        <v>0</v>
      </c>
      <c r="E81" s="1">
        <v>0</v>
      </c>
      <c r="F81" s="1">
        <v>0</v>
      </c>
      <c r="G81" s="2">
        <f t="shared" si="0"/>
        <v>0.13039999999999999</v>
      </c>
      <c r="H81" s="2">
        <f t="shared" si="1"/>
        <v>0.37000000000000011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140275.01999999999</v>
      </c>
      <c r="D87" s="1">
        <f>'PR-RAS'!E91</f>
        <v>194250.17</v>
      </c>
      <c r="E87" s="1">
        <v>0</v>
      </c>
      <c r="F87" s="1">
        <v>0</v>
      </c>
      <c r="G87" s="2">
        <f t="shared" si="0"/>
        <v>45474.680959999998</v>
      </c>
      <c r="H87" s="2">
        <f t="shared" si="1"/>
        <v>0.19000000000232831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13887.68</v>
      </c>
      <c r="D89" s="1">
        <f>'PR-RAS'!E93</f>
        <v>45104.29</v>
      </c>
      <c r="E89" s="1">
        <v>0</v>
      </c>
      <c r="F89" s="1">
        <v>0</v>
      </c>
      <c r="G89" s="2">
        <f t="shared" si="0"/>
        <v>9160.4708800000008</v>
      </c>
      <c r="H89" s="2">
        <f t="shared" si="1"/>
        <v>0.61000000000058208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126387.34</v>
      </c>
      <c r="D90" s="1">
        <f>'PR-RAS'!E94</f>
        <v>149145.88</v>
      </c>
      <c r="E90" s="1">
        <v>0</v>
      </c>
      <c r="F90" s="1">
        <v>0</v>
      </c>
      <c r="G90" s="2">
        <f t="shared" si="0"/>
        <v>37796.439899999998</v>
      </c>
      <c r="H90" s="2">
        <f t="shared" si="1"/>
        <v>0.45999999999185093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23489.08</v>
      </c>
      <c r="D102" s="1">
        <f>'PR-RAS'!E106</f>
        <v>16872.52</v>
      </c>
      <c r="E102" s="1">
        <v>0</v>
      </c>
      <c r="F102" s="1">
        <v>0</v>
      </c>
      <c r="G102" s="2">
        <f t="shared" si="0"/>
        <v>5780.6461200000003</v>
      </c>
      <c r="H102" s="2">
        <f t="shared" si="1"/>
        <v>0.56000000000130967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4662.4699999999993</v>
      </c>
      <c r="D103" s="1">
        <f>'PR-RAS'!E107</f>
        <v>98.25</v>
      </c>
      <c r="E103" s="1">
        <v>0</v>
      </c>
      <c r="F103" s="1">
        <v>0</v>
      </c>
      <c r="G103" s="2">
        <f t="shared" si="0"/>
        <v>495.61493999999988</v>
      </c>
      <c r="H103" s="2">
        <f t="shared" si="1"/>
        <v>0.71999999999934516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4657.78</v>
      </c>
      <c r="D105" s="1">
        <f>'PR-RAS'!E109</f>
        <v>92.11</v>
      </c>
      <c r="E105" s="1">
        <v>0</v>
      </c>
      <c r="F105" s="1">
        <v>0</v>
      </c>
      <c r="G105" s="2">
        <f t="shared" si="0"/>
        <v>503.56799999999998</v>
      </c>
      <c r="H105" s="2">
        <f t="shared" si="1"/>
        <v>0.33000000000025409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4.6900000000000004</v>
      </c>
      <c r="D106" s="1">
        <f>'PR-RAS'!E110</f>
        <v>6.14</v>
      </c>
      <c r="E106" s="1">
        <v>0</v>
      </c>
      <c r="F106" s="1">
        <v>0</v>
      </c>
      <c r="G106" s="2">
        <f t="shared" si="0"/>
        <v>1.7818499999999997</v>
      </c>
      <c r="H106" s="2">
        <f t="shared" si="1"/>
        <v>0.44999999999999929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725.23</v>
      </c>
      <c r="D108" s="1">
        <f>'PR-RAS'!E112</f>
        <v>87.5</v>
      </c>
      <c r="E108" s="1">
        <v>0</v>
      </c>
      <c r="F108" s="1">
        <v>0</v>
      </c>
      <c r="G108" s="2">
        <f t="shared" si="0"/>
        <v>96.324610000000007</v>
      </c>
      <c r="H108" s="2">
        <f t="shared" si="1"/>
        <v>0.73000000000001819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41.22</v>
      </c>
      <c r="D110" s="1">
        <f>'PR-RAS'!E114</f>
        <v>87.5</v>
      </c>
      <c r="E110" s="1">
        <v>0</v>
      </c>
      <c r="F110" s="1">
        <v>0</v>
      </c>
      <c r="G110" s="2">
        <f t="shared" si="0"/>
        <v>23.567979999999999</v>
      </c>
      <c r="H110" s="2">
        <f t="shared" si="1"/>
        <v>0.71999999999999886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257.70999999999998</v>
      </c>
      <c r="D111" s="1">
        <f>'PR-RAS'!E115</f>
        <v>0</v>
      </c>
      <c r="E111" s="1">
        <v>0</v>
      </c>
      <c r="F111" s="1">
        <v>0</v>
      </c>
      <c r="G111" s="2">
        <f t="shared" si="0"/>
        <v>28.348099999999999</v>
      </c>
      <c r="H111" s="2">
        <f t="shared" si="1"/>
        <v>0.29000000000002046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426.3</v>
      </c>
      <c r="D113" s="1">
        <f>'PR-RAS'!E117</f>
        <v>0</v>
      </c>
      <c r="E113" s="1">
        <v>0</v>
      </c>
      <c r="F113" s="1">
        <v>0</v>
      </c>
      <c r="G113" s="2">
        <f t="shared" si="0"/>
        <v>47.745600000000003</v>
      </c>
      <c r="H113" s="2">
        <f t="shared" si="1"/>
        <v>0.30000000000001137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18101.38</v>
      </c>
      <c r="D116" s="1">
        <f>'PR-RAS'!E120</f>
        <v>16686.77</v>
      </c>
      <c r="E116" s="1">
        <v>0</v>
      </c>
      <c r="F116" s="1">
        <v>0</v>
      </c>
      <c r="G116" s="2">
        <f t="shared" si="0"/>
        <v>5919.6158000000005</v>
      </c>
      <c r="H116" s="2">
        <f t="shared" si="1"/>
        <v>0.61000000000058208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393.64</v>
      </c>
      <c r="D117" s="1">
        <f>'PR-RAS'!E121</f>
        <v>336.46</v>
      </c>
      <c r="E117" s="1">
        <v>0</v>
      </c>
      <c r="F117" s="1">
        <v>0</v>
      </c>
      <c r="G117" s="2">
        <f t="shared" si="0"/>
        <v>123.72096000000001</v>
      </c>
      <c r="H117" s="2">
        <f t="shared" si="1"/>
        <v>0.81999999999999318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17707.740000000002</v>
      </c>
      <c r="D118" s="1">
        <f>'PR-RAS'!E122</f>
        <v>16350.31</v>
      </c>
      <c r="E118" s="1">
        <v>0</v>
      </c>
      <c r="F118" s="1">
        <v>0</v>
      </c>
      <c r="G118" s="2">
        <f t="shared" si="0"/>
        <v>5897.7781200000009</v>
      </c>
      <c r="H118" s="2">
        <f t="shared" si="1"/>
        <v>0.56999999999788997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31322.58</v>
      </c>
      <c r="E120" s="1">
        <v>0</v>
      </c>
      <c r="F120" s="1">
        <v>0</v>
      </c>
      <c r="G120" s="2">
        <f t="shared" si="0"/>
        <v>7454.7740400000002</v>
      </c>
      <c r="H120" s="2">
        <f t="shared" si="1"/>
        <v>0.41999999999825377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31322.58</v>
      </c>
      <c r="E124" s="1">
        <v>0</v>
      </c>
      <c r="F124" s="1">
        <v>0</v>
      </c>
      <c r="G124" s="2">
        <f t="shared" si="0"/>
        <v>7705.3546800000004</v>
      </c>
      <c r="H124" s="2">
        <f t="shared" si="1"/>
        <v>0.41999999999825377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31322.58</v>
      </c>
      <c r="E126" s="1">
        <v>0</v>
      </c>
      <c r="F126" s="1">
        <v>0</v>
      </c>
      <c r="G126" s="2">
        <f t="shared" si="0"/>
        <v>7830.6450000000004</v>
      </c>
      <c r="H126" s="2">
        <f t="shared" si="1"/>
        <v>0.41999999999825377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1013593.93</v>
      </c>
      <c r="D147" s="1">
        <f>'PR-RAS'!E151</f>
        <v>1211651.79</v>
      </c>
      <c r="E147" s="1">
        <v>0</v>
      </c>
      <c r="F147" s="1">
        <v>0</v>
      </c>
      <c r="G147" s="2">
        <f t="shared" si="0"/>
        <v>501787.03646000003</v>
      </c>
      <c r="H147" s="2">
        <f t="shared" si="1"/>
        <v>0.27999999991152436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222358.13</v>
      </c>
      <c r="D148" s="1">
        <f>'PR-RAS'!E152</f>
        <v>211462.58000000002</v>
      </c>
      <c r="E148" s="1">
        <v>0</v>
      </c>
      <c r="F148" s="1">
        <v>0</v>
      </c>
      <c r="G148" s="2">
        <f t="shared" si="0"/>
        <v>94856.643630000006</v>
      </c>
      <c r="H148" s="2">
        <f t="shared" si="1"/>
        <v>0.54999999998835847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184973.1</v>
      </c>
      <c r="D149" s="1">
        <f>'PR-RAS'!E153</f>
        <v>172808.65</v>
      </c>
      <c r="E149" s="1">
        <v>0</v>
      </c>
      <c r="F149" s="1">
        <v>0</v>
      </c>
      <c r="G149" s="2">
        <f t="shared" si="0"/>
        <v>78527.379199999996</v>
      </c>
      <c r="H149" s="2">
        <f t="shared" si="1"/>
        <v>0.45000000001164153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184973.1</v>
      </c>
      <c r="D150" s="1">
        <f>'PR-RAS'!E154</f>
        <v>172808.65</v>
      </c>
      <c r="E150" s="1">
        <v>0</v>
      </c>
      <c r="F150" s="1">
        <v>0</v>
      </c>
      <c r="G150" s="2">
        <f t="shared" si="0"/>
        <v>79057.969599999997</v>
      </c>
      <c r="H150" s="2">
        <f t="shared" si="1"/>
        <v>0.45000000001164153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6869.91</v>
      </c>
      <c r="D154" s="1">
        <f>'PR-RAS'!E158</f>
        <v>10140.48</v>
      </c>
      <c r="E154" s="1">
        <v>0</v>
      </c>
      <c r="F154" s="1">
        <v>0</v>
      </c>
      <c r="G154" s="2">
        <f t="shared" si="0"/>
        <v>4154.0831099999996</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30515.119999999999</v>
      </c>
      <c r="D155" s="1">
        <f>'PR-RAS'!E159</f>
        <v>28513.45</v>
      </c>
      <c r="E155" s="1">
        <v>0</v>
      </c>
      <c r="F155" s="1">
        <v>0</v>
      </c>
      <c r="G155" s="2">
        <f t="shared" si="0"/>
        <v>13481.471080000001</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30515.119999999999</v>
      </c>
      <c r="D157" s="1">
        <f>'PR-RAS'!E161</f>
        <v>28513.45</v>
      </c>
      <c r="E157" s="1">
        <v>0</v>
      </c>
      <c r="F157" s="1">
        <v>0</v>
      </c>
      <c r="G157" s="2">
        <f t="shared" si="0"/>
        <v>13656.555120000001</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538838.53</v>
      </c>
      <c r="D159" s="1">
        <f>'PR-RAS'!E163</f>
        <v>661038.02</v>
      </c>
      <c r="E159" s="1">
        <v>0</v>
      </c>
      <c r="F159" s="1">
        <v>0</v>
      </c>
      <c r="G159" s="2">
        <f t="shared" si="0"/>
        <v>294024.50206000003</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10407.459999999999</v>
      </c>
      <c r="D160" s="1">
        <f>'PR-RAS'!E164</f>
        <v>12335.75</v>
      </c>
      <c r="E160" s="1">
        <v>0</v>
      </c>
      <c r="F160" s="1">
        <v>0</v>
      </c>
      <c r="G160" s="2">
        <f t="shared" si="0"/>
        <v>5577.5546400000003</v>
      </c>
      <c r="H160" s="2">
        <f t="shared" si="1"/>
        <v>0.70999999999912689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1221.96</v>
      </c>
      <c r="D161" s="1">
        <f>'PR-RAS'!E165</f>
        <v>1907.25</v>
      </c>
      <c r="E161" s="1">
        <v>0</v>
      </c>
      <c r="F161" s="1">
        <v>0</v>
      </c>
      <c r="G161" s="2">
        <f t="shared" si="0"/>
        <v>805.83360000000005</v>
      </c>
      <c r="H161" s="2">
        <f t="shared" si="1"/>
        <v>0.28999999999996362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8612.5400000000009</v>
      </c>
      <c r="D162" s="1">
        <f>'PR-RAS'!E166</f>
        <v>9586.9</v>
      </c>
      <c r="E162" s="1">
        <v>0</v>
      </c>
      <c r="F162" s="1">
        <v>0</v>
      </c>
      <c r="G162" s="2">
        <f t="shared" si="0"/>
        <v>4473.6007399999999</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572.96</v>
      </c>
      <c r="D164" s="1">
        <f>'PR-RAS'!E168</f>
        <v>841.6</v>
      </c>
      <c r="E164" s="1">
        <v>0</v>
      </c>
      <c r="F164" s="1">
        <v>0</v>
      </c>
      <c r="G164" s="2">
        <f t="shared" si="0"/>
        <v>367.75407999999999</v>
      </c>
      <c r="H164" s="2">
        <f t="shared" si="1"/>
        <v>0.43999999999994088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121756.66999999998</v>
      </c>
      <c r="D165" s="1">
        <f>'PR-RAS'!E169</f>
        <v>141001.12000000002</v>
      </c>
      <c r="E165" s="1">
        <v>0</v>
      </c>
      <c r="F165" s="1">
        <v>0</v>
      </c>
      <c r="G165" s="2">
        <f t="shared" si="0"/>
        <v>66216.461240000004</v>
      </c>
      <c r="H165" s="2">
        <f t="shared" si="1"/>
        <v>0.45000000004074536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15101.25</v>
      </c>
      <c r="D166" s="1">
        <f>'PR-RAS'!E170</f>
        <v>16089.61</v>
      </c>
      <c r="E166" s="1">
        <v>0</v>
      </c>
      <c r="F166" s="1">
        <v>0</v>
      </c>
      <c r="G166" s="2">
        <f t="shared" si="0"/>
        <v>7801.2775500000007</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102830.17</v>
      </c>
      <c r="D168" s="1">
        <f>'PR-RAS'!E172</f>
        <v>123989.59</v>
      </c>
      <c r="E168" s="1">
        <v>0</v>
      </c>
      <c r="F168" s="1">
        <v>0</v>
      </c>
      <c r="G168" s="2">
        <f t="shared" si="0"/>
        <v>58585.16145</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77.290000000000006</v>
      </c>
      <c r="D169" s="1">
        <f>'PR-RAS'!E173</f>
        <v>166.64</v>
      </c>
      <c r="E169" s="1">
        <v>0</v>
      </c>
      <c r="F169" s="1">
        <v>0</v>
      </c>
      <c r="G169" s="2">
        <f t="shared" si="0"/>
        <v>68.975760000000008</v>
      </c>
      <c r="H169" s="2">
        <f t="shared" si="1"/>
        <v>0.6500000000000199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3252.29</v>
      </c>
      <c r="D170" s="1">
        <f>'PR-RAS'!E174</f>
        <v>0</v>
      </c>
      <c r="E170" s="1">
        <v>0</v>
      </c>
      <c r="F170" s="1">
        <v>0</v>
      </c>
      <c r="G170" s="2">
        <f t="shared" si="0"/>
        <v>549.63701000000003</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495.67</v>
      </c>
      <c r="D172" s="1">
        <f>'PR-RAS'!E176</f>
        <v>755.28</v>
      </c>
      <c r="E172" s="1">
        <v>0</v>
      </c>
      <c r="F172" s="1">
        <v>0</v>
      </c>
      <c r="G172" s="2">
        <f t="shared" si="0"/>
        <v>343.06533000000002</v>
      </c>
      <c r="H172" s="2">
        <f t="shared" si="1"/>
        <v>0.6099999999999568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363983.73000000004</v>
      </c>
      <c r="D173" s="1">
        <f>'PR-RAS'!E177</f>
        <v>450531.64</v>
      </c>
      <c r="E173" s="1">
        <v>0</v>
      </c>
      <c r="F173" s="1">
        <v>0</v>
      </c>
      <c r="G173" s="2">
        <f t="shared" si="0"/>
        <v>217588.08571999997</v>
      </c>
      <c r="H173" s="2">
        <f t="shared" si="1"/>
        <v>0.62999999994644895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10118.51</v>
      </c>
      <c r="D174" s="1">
        <f>'PR-RAS'!E178</f>
        <v>11349.04</v>
      </c>
      <c r="E174" s="1">
        <v>0</v>
      </c>
      <c r="F174" s="1">
        <v>0</v>
      </c>
      <c r="G174" s="2">
        <f t="shared" si="0"/>
        <v>5677.2700700000005</v>
      </c>
      <c r="H174" s="2">
        <f t="shared" si="1"/>
        <v>0.53000000000065484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242335</v>
      </c>
      <c r="D175" s="1">
        <f>'PR-RAS'!E179</f>
        <v>341219.59</v>
      </c>
      <c r="E175" s="1">
        <v>0</v>
      </c>
      <c r="F175" s="1">
        <v>0</v>
      </c>
      <c r="G175" s="2">
        <f t="shared" si="0"/>
        <v>160910.70731999999</v>
      </c>
      <c r="H175" s="2">
        <f t="shared" si="1"/>
        <v>0.40999999997438863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11490.15</v>
      </c>
      <c r="D176" s="1">
        <f>'PR-RAS'!E180</f>
        <v>2053.08</v>
      </c>
      <c r="E176" s="1">
        <v>0</v>
      </c>
      <c r="F176" s="1">
        <v>0</v>
      </c>
      <c r="G176" s="2">
        <f t="shared" si="0"/>
        <v>2729.3542499999999</v>
      </c>
      <c r="H176" s="2">
        <f t="shared" si="1"/>
        <v>0.22999999999956344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33753.06</v>
      </c>
      <c r="D177" s="1">
        <f>'PR-RAS'!E181</f>
        <v>30099.81</v>
      </c>
      <c r="E177" s="1">
        <v>0</v>
      </c>
      <c r="F177" s="1">
        <v>0</v>
      </c>
      <c r="G177" s="2">
        <f t="shared" si="0"/>
        <v>16535.671679999999</v>
      </c>
      <c r="H177" s="2">
        <f t="shared" si="1"/>
        <v>0.24999999999636202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1654.11</v>
      </c>
      <c r="D179" s="1">
        <f>'PR-RAS'!E183</f>
        <v>5043.0200000000004</v>
      </c>
      <c r="E179" s="1">
        <v>0</v>
      </c>
      <c r="F179" s="1">
        <v>0</v>
      </c>
      <c r="G179" s="2">
        <f t="shared" si="0"/>
        <v>2089.7467000000001</v>
      </c>
      <c r="H179" s="2">
        <f t="shared" si="1"/>
        <v>0.13000000000033651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63788.12</v>
      </c>
      <c r="D180" s="1">
        <f>'PR-RAS'!E184</f>
        <v>52767.1</v>
      </c>
      <c r="E180" s="1">
        <v>0</v>
      </c>
      <c r="F180" s="1">
        <v>0</v>
      </c>
      <c r="G180" s="2">
        <f t="shared" si="0"/>
        <v>30308.69528</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844.78</v>
      </c>
      <c r="D181" s="1">
        <f>'PR-RAS'!E185</f>
        <v>0</v>
      </c>
      <c r="E181" s="1">
        <v>0</v>
      </c>
      <c r="F181" s="1">
        <v>0</v>
      </c>
      <c r="G181" s="2">
        <f t="shared" si="0"/>
        <v>152.06039999999999</v>
      </c>
      <c r="H181" s="2">
        <f t="shared" si="1"/>
        <v>0.22000000000002728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8000</v>
      </c>
      <c r="E182" s="1">
        <v>0</v>
      </c>
      <c r="F182" s="1">
        <v>0</v>
      </c>
      <c r="G182" s="2">
        <f t="shared" si="0"/>
        <v>2896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1894.68</v>
      </c>
      <c r="D183" s="1">
        <f>'PR-RAS'!E187</f>
        <v>2411.7199999999998</v>
      </c>
      <c r="E183" s="1">
        <v>0</v>
      </c>
      <c r="F183" s="1">
        <v>0</v>
      </c>
      <c r="G183" s="2">
        <f t="shared" si="0"/>
        <v>1222.69784</v>
      </c>
      <c r="H183" s="2">
        <f t="shared" si="1"/>
        <v>0.60000000000013642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40795.990000000005</v>
      </c>
      <c r="D184" s="1">
        <f>'PR-RAS'!E188</f>
        <v>54757.79</v>
      </c>
      <c r="E184" s="1">
        <v>0</v>
      </c>
      <c r="F184" s="1">
        <v>0</v>
      </c>
      <c r="G184" s="2">
        <f t="shared" si="0"/>
        <v>27507.017309999999</v>
      </c>
      <c r="H184" s="2">
        <f t="shared" si="1"/>
        <v>0.2199999999938882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22022.880000000001</v>
      </c>
      <c r="D185" s="1">
        <f>'PR-RAS'!E189</f>
        <v>26777.39</v>
      </c>
      <c r="E185" s="1">
        <v>0</v>
      </c>
      <c r="F185" s="1">
        <v>0</v>
      </c>
      <c r="G185" s="2">
        <f t="shared" si="0"/>
        <v>13906.28944</v>
      </c>
      <c r="H185" s="2">
        <f t="shared" si="1"/>
        <v>0.50999999999839929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4334.88</v>
      </c>
      <c r="D186" s="1">
        <f>'PR-RAS'!E190</f>
        <v>11091.1</v>
      </c>
      <c r="E186" s="1">
        <v>0</v>
      </c>
      <c r="F186" s="1">
        <v>0</v>
      </c>
      <c r="G186" s="2">
        <f t="shared" si="0"/>
        <v>4905.6598000000004</v>
      </c>
      <c r="H186" s="2">
        <f t="shared" si="1"/>
        <v>0.22000000000025466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10814.44</v>
      </c>
      <c r="D187" s="1">
        <f>'PR-RAS'!E191</f>
        <v>10105.790000000001</v>
      </c>
      <c r="E187" s="1">
        <v>0</v>
      </c>
      <c r="F187" s="1">
        <v>0</v>
      </c>
      <c r="G187" s="2">
        <f t="shared" si="0"/>
        <v>5770.8397200000009</v>
      </c>
      <c r="H187" s="2">
        <f t="shared" si="1"/>
        <v>0.6499999999996362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1109.48</v>
      </c>
      <c r="E188" s="1">
        <v>0</v>
      </c>
      <c r="F188" s="1">
        <v>0</v>
      </c>
      <c r="G188" s="2">
        <f t="shared" si="0"/>
        <v>414.94551999999999</v>
      </c>
      <c r="H188" s="2">
        <f t="shared" si="1"/>
        <v>0.48000000000001819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2893.81</v>
      </c>
      <c r="D189" s="1">
        <f>'PR-RAS'!E193</f>
        <v>583.36</v>
      </c>
      <c r="E189" s="1">
        <v>0</v>
      </c>
      <c r="F189" s="1">
        <v>0</v>
      </c>
      <c r="G189" s="2">
        <f t="shared" si="0"/>
        <v>763.37963999999999</v>
      </c>
      <c r="H189" s="2">
        <f t="shared" si="1"/>
        <v>0.55000000000006821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729.98</v>
      </c>
      <c r="D191" s="1">
        <f>'PR-RAS'!E195</f>
        <v>5090.67</v>
      </c>
      <c r="E191" s="1">
        <v>0</v>
      </c>
      <c r="F191" s="1">
        <v>0</v>
      </c>
      <c r="G191" s="2">
        <f t="shared" si="0"/>
        <v>2073.1507999999999</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13409.73</v>
      </c>
      <c r="D192" s="1">
        <f>'PR-RAS'!E196</f>
        <v>34728.800000000003</v>
      </c>
      <c r="E192" s="1">
        <v>0</v>
      </c>
      <c r="F192" s="1">
        <v>0</v>
      </c>
      <c r="G192" s="2">
        <f t="shared" si="0"/>
        <v>15827.660030000001</v>
      </c>
      <c r="H192" s="2">
        <f t="shared" si="1"/>
        <v>0.46999999999752617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6927.04</v>
      </c>
      <c r="D198" s="1">
        <f>'PR-RAS'!E202</f>
        <v>1052.69</v>
      </c>
      <c r="E198" s="1">
        <v>0</v>
      </c>
      <c r="F198" s="1">
        <v>0</v>
      </c>
      <c r="G198" s="2">
        <f t="shared" si="0"/>
        <v>1779.3867400000001</v>
      </c>
      <c r="H198" s="2">
        <f t="shared" si="1"/>
        <v>0.34999999999990905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6927.04</v>
      </c>
      <c r="D201" s="1">
        <f>'PR-RAS'!E205</f>
        <v>1052.69</v>
      </c>
      <c r="E201" s="1">
        <v>0</v>
      </c>
      <c r="F201" s="1">
        <v>0</v>
      </c>
      <c r="G201" s="2">
        <f t="shared" si="0"/>
        <v>1806.4840000000002</v>
      </c>
      <c r="H201" s="2">
        <f t="shared" si="1"/>
        <v>0.34999999999990905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6482.6900000000005</v>
      </c>
      <c r="D206" s="1">
        <f>'PR-RAS'!E210</f>
        <v>33676.11</v>
      </c>
      <c r="E206" s="1">
        <v>0</v>
      </c>
      <c r="F206" s="1">
        <v>0</v>
      </c>
      <c r="G206" s="2">
        <f t="shared" si="0"/>
        <v>15136.15655</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3393.83</v>
      </c>
      <c r="D207" s="1">
        <f>'PR-RAS'!E211</f>
        <v>2946.71</v>
      </c>
      <c r="E207" s="1">
        <v>0</v>
      </c>
      <c r="F207" s="1">
        <v>0</v>
      </c>
      <c r="G207" s="2">
        <f t="shared" si="0"/>
        <v>1913.1734999999999</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3088.86</v>
      </c>
      <c r="D210" s="1">
        <f>'PR-RAS'!E214</f>
        <v>30729.4</v>
      </c>
      <c r="E210" s="1">
        <v>0</v>
      </c>
      <c r="F210" s="1">
        <v>0</v>
      </c>
      <c r="G210" s="2">
        <f t="shared" si="0"/>
        <v>13490.460940000001</v>
      </c>
      <c r="H210" s="2">
        <f t="shared" si="1"/>
        <v>0.54000000000132786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13272.28</v>
      </c>
      <c r="D211" s="1">
        <f>'PR-RAS'!E215</f>
        <v>26556</v>
      </c>
      <c r="E211" s="1">
        <v>0</v>
      </c>
      <c r="F211" s="1">
        <v>0</v>
      </c>
      <c r="G211" s="2">
        <f t="shared" si="0"/>
        <v>13940.6988</v>
      </c>
      <c r="H211" s="2">
        <f t="shared" si="1"/>
        <v>0.28000000000065484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13272.28</v>
      </c>
      <c r="D212" s="1">
        <f>'PR-RAS'!E216</f>
        <v>26556</v>
      </c>
      <c r="E212" s="1">
        <v>0</v>
      </c>
      <c r="F212" s="1">
        <v>0</v>
      </c>
      <c r="G212" s="2">
        <f t="shared" si="0"/>
        <v>14007.083079999999</v>
      </c>
      <c r="H212" s="2">
        <f t="shared" si="1"/>
        <v>0.28000000000065484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13272.28</v>
      </c>
      <c r="D214" s="1">
        <f>'PR-RAS'!E218</f>
        <v>26556</v>
      </c>
      <c r="E214" s="1">
        <v>0</v>
      </c>
      <c r="F214" s="1">
        <v>0</v>
      </c>
      <c r="G214" s="2">
        <f t="shared" si="0"/>
        <v>14139.851639999999</v>
      </c>
      <c r="H214" s="2">
        <f t="shared" si="1"/>
        <v>0.28000000000065484</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85231.87</v>
      </c>
      <c r="D248" s="1">
        <f>'PR-RAS'!E252</f>
        <v>120044.62</v>
      </c>
      <c r="E248" s="1">
        <v>0</v>
      </c>
      <c r="F248" s="1">
        <v>0</v>
      </c>
      <c r="G248" s="2">
        <f t="shared" si="0"/>
        <v>80354.314169999998</v>
      </c>
      <c r="H248" s="2">
        <f t="shared" si="1"/>
        <v>0.51000000000931323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85231.87</v>
      </c>
      <c r="D255" s="1">
        <f>'PR-RAS'!E259</f>
        <v>120044.62</v>
      </c>
      <c r="E255" s="1">
        <v>0</v>
      </c>
      <c r="F255" s="1">
        <v>0</v>
      </c>
      <c r="G255" s="2">
        <f t="shared" si="0"/>
        <v>82631.56194</v>
      </c>
      <c r="H255" s="2">
        <f t="shared" si="1"/>
        <v>0.51000000000931323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38622.339999999997</v>
      </c>
      <c r="D256" s="1">
        <f>'PR-RAS'!E260</f>
        <v>33862.74</v>
      </c>
      <c r="E256" s="1">
        <v>0</v>
      </c>
      <c r="F256" s="1">
        <v>0</v>
      </c>
      <c r="G256" s="2">
        <f t="shared" si="0"/>
        <v>27118.694099999997</v>
      </c>
      <c r="H256" s="2">
        <f t="shared" si="1"/>
        <v>0.59999999999854481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46609.53</v>
      </c>
      <c r="D257" s="1">
        <f>'PR-RAS'!E261</f>
        <v>86181.88</v>
      </c>
      <c r="E257" s="1">
        <v>0</v>
      </c>
      <c r="F257" s="1">
        <v>0</v>
      </c>
      <c r="G257" s="2">
        <f t="shared" si="0"/>
        <v>56057.162240000005</v>
      </c>
      <c r="H257" s="2">
        <f t="shared" si="1"/>
        <v>0.58999999999650754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140483.39000000001</v>
      </c>
      <c r="D259" s="1">
        <f>'PR-RAS'!E263</f>
        <v>157821.76999999999</v>
      </c>
      <c r="E259" s="1">
        <v>0</v>
      </c>
      <c r="F259" s="1">
        <v>0</v>
      </c>
      <c r="G259" s="2">
        <f t="shared" si="0"/>
        <v>117680.74794</v>
      </c>
      <c r="H259" s="2">
        <f t="shared" si="1"/>
        <v>0.62000000002444722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140483.39000000001</v>
      </c>
      <c r="D260" s="1">
        <f>'PR-RAS'!E264</f>
        <v>157821.76999999999</v>
      </c>
      <c r="E260" s="1">
        <v>0</v>
      </c>
      <c r="F260" s="1">
        <v>0</v>
      </c>
      <c r="G260" s="2">
        <f t="shared" si="0"/>
        <v>118136.87487</v>
      </c>
      <c r="H260" s="2">
        <f t="shared" si="1"/>
        <v>0.62000000002444722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140483.39000000001</v>
      </c>
      <c r="D261" s="1">
        <f>'PR-RAS'!E265</f>
        <v>157821.76999999999</v>
      </c>
      <c r="E261" s="1">
        <v>0</v>
      </c>
      <c r="F261" s="1">
        <v>0</v>
      </c>
      <c r="G261" s="2">
        <f t="shared" si="0"/>
        <v>118593.0018</v>
      </c>
      <c r="H261" s="2">
        <f t="shared" si="1"/>
        <v>0.62000000002444722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1013593.93</v>
      </c>
      <c r="D285" s="1">
        <f>'PR-RAS'!E289</f>
        <v>1211651.79</v>
      </c>
      <c r="E285" s="1">
        <v>0</v>
      </c>
      <c r="F285" s="1">
        <v>0</v>
      </c>
      <c r="G285" s="2">
        <f t="shared" si="8"/>
        <v>976078.89283999999</v>
      </c>
      <c r="H285" s="2">
        <f t="shared" si="9"/>
        <v>0.27999999991152436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298873.95000000007</v>
      </c>
      <c r="D286" s="1">
        <f>'PR-RAS'!E290</f>
        <v>479915.94999999995</v>
      </c>
      <c r="E286" s="1">
        <v>0</v>
      </c>
      <c r="F286" s="1">
        <v>0</v>
      </c>
      <c r="G286" s="2">
        <f t="shared" si="8"/>
        <v>358731.16725</v>
      </c>
      <c r="H286" s="2">
        <f t="shared" si="9"/>
        <v>9.9999999976716936E-2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844399.44</v>
      </c>
      <c r="D288" s="1">
        <f>'PR-RAS'!E292</f>
        <v>34895.449999999997</v>
      </c>
      <c r="E288" s="1">
        <v>0</v>
      </c>
      <c r="F288" s="1">
        <v>0</v>
      </c>
      <c r="G288" s="2">
        <f t="shared" si="8"/>
        <v>262372.62757999997</v>
      </c>
      <c r="H288" s="2">
        <f t="shared" si="9"/>
        <v>0.88999999994121026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282152.56</v>
      </c>
      <c r="D290" s="1">
        <f>'PR-RAS'!E294</f>
        <v>294327.21000000002</v>
      </c>
      <c r="E290" s="1">
        <v>0</v>
      </c>
      <c r="F290" s="1">
        <v>0</v>
      </c>
      <c r="G290" s="2">
        <f t="shared" si="8"/>
        <v>251663.21721999996</v>
      </c>
      <c r="H290" s="2">
        <f t="shared" si="9"/>
        <v>0.65000000002328306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2028.98</v>
      </c>
      <c r="D293" s="1">
        <f>'PR-RAS'!E298</f>
        <v>360</v>
      </c>
      <c r="E293" s="1">
        <v>0</v>
      </c>
      <c r="F293" s="1">
        <v>0</v>
      </c>
      <c r="G293" s="2">
        <f t="shared" si="8"/>
        <v>802.70215999999994</v>
      </c>
      <c r="H293" s="2">
        <f t="shared" si="9"/>
        <v>1.999999999998181E-2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2028.98</v>
      </c>
      <c r="D306" s="1">
        <f>'PR-RAS'!E311</f>
        <v>360</v>
      </c>
      <c r="E306" s="1">
        <v>0</v>
      </c>
      <c r="F306" s="1">
        <v>0</v>
      </c>
      <c r="G306" s="2">
        <f t="shared" si="8"/>
        <v>838.43889999999999</v>
      </c>
      <c r="H306" s="2">
        <f t="shared" si="9"/>
        <v>1.999999999998181E-2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211.55</v>
      </c>
      <c r="D307" s="1">
        <f>'PR-RAS'!E312</f>
        <v>360</v>
      </c>
      <c r="E307" s="1">
        <v>0</v>
      </c>
      <c r="F307" s="1">
        <v>0</v>
      </c>
      <c r="G307" s="2">
        <f t="shared" si="8"/>
        <v>285.05429999999996</v>
      </c>
      <c r="H307" s="2">
        <f t="shared" si="9"/>
        <v>0.44999999999998863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211.55</v>
      </c>
      <c r="D308" s="1">
        <f>'PR-RAS'!E313</f>
        <v>360</v>
      </c>
      <c r="E308" s="1">
        <v>0</v>
      </c>
      <c r="F308" s="1">
        <v>0</v>
      </c>
      <c r="G308" s="2">
        <f t="shared" si="8"/>
        <v>285.98584999999997</v>
      </c>
      <c r="H308" s="2">
        <f t="shared" si="9"/>
        <v>0.44999999999998863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1817.43</v>
      </c>
      <c r="D312" s="1">
        <f>'PR-RAS'!E317</f>
        <v>0</v>
      </c>
      <c r="E312" s="1">
        <v>0</v>
      </c>
      <c r="F312" s="1">
        <v>0</v>
      </c>
      <c r="G312" s="2">
        <f t="shared" si="8"/>
        <v>565.22073</v>
      </c>
      <c r="H312" s="2">
        <f t="shared" si="9"/>
        <v>0.43000000000006366</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1817.43</v>
      </c>
      <c r="D313" s="1">
        <f>'PR-RAS'!E318</f>
        <v>0</v>
      </c>
      <c r="E313" s="1">
        <v>0</v>
      </c>
      <c r="F313" s="1">
        <v>0</v>
      </c>
      <c r="G313" s="2">
        <f t="shared" si="8"/>
        <v>567.03816000000006</v>
      </c>
      <c r="H313" s="2">
        <f t="shared" si="9"/>
        <v>0.43000000000006366</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252320.35</v>
      </c>
      <c r="D345" s="1">
        <f>'PR-RAS'!E350</f>
        <v>323178.66000000003</v>
      </c>
      <c r="E345" s="1">
        <v>0</v>
      </c>
      <c r="F345" s="1">
        <v>0</v>
      </c>
      <c r="G345" s="2">
        <f t="shared" si="8"/>
        <v>309145.11848</v>
      </c>
      <c r="H345" s="2">
        <f t="shared" si="9"/>
        <v>0.68999999997322448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160289.03</v>
      </c>
      <c r="D358" s="1">
        <f>'PR-RAS'!E363</f>
        <v>216917.60000000003</v>
      </c>
      <c r="E358" s="1">
        <v>0</v>
      </c>
      <c r="F358" s="1">
        <v>0</v>
      </c>
      <c r="G358" s="2">
        <f t="shared" si="8"/>
        <v>212102.35011000003</v>
      </c>
      <c r="H358" s="2">
        <f t="shared" si="9"/>
        <v>0.42999999996391125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127663.61</v>
      </c>
      <c r="D359" s="1">
        <f>'PR-RAS'!E364</f>
        <v>98415.02</v>
      </c>
      <c r="E359" s="1">
        <v>0</v>
      </c>
      <c r="F359" s="1">
        <v>0</v>
      </c>
      <c r="G359" s="2">
        <f t="shared" si="8"/>
        <v>116168.7267</v>
      </c>
      <c r="H359" s="2">
        <f t="shared" si="9"/>
        <v>0.41000000000349246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31548.66</v>
      </c>
      <c r="D361" s="1">
        <f>'PR-RAS'!E366</f>
        <v>0</v>
      </c>
      <c r="E361" s="1">
        <v>0</v>
      </c>
      <c r="F361" s="1">
        <v>0</v>
      </c>
      <c r="G361" s="2">
        <f t="shared" si="8"/>
        <v>11357.517599999999</v>
      </c>
      <c r="H361" s="2">
        <f t="shared" si="9"/>
        <v>0.34000000000014552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51776.79</v>
      </c>
      <c r="D362" s="1">
        <f>'PR-RAS'!E367</f>
        <v>98415.02</v>
      </c>
      <c r="E362" s="1">
        <v>0</v>
      </c>
      <c r="F362" s="1">
        <v>0</v>
      </c>
      <c r="G362" s="2">
        <f t="shared" si="8"/>
        <v>89747.065629999997</v>
      </c>
      <c r="H362" s="2">
        <f t="shared" si="9"/>
        <v>0.23000000000320142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44338.16</v>
      </c>
      <c r="D363" s="1">
        <f>'PR-RAS'!E368</f>
        <v>0</v>
      </c>
      <c r="E363" s="1">
        <v>0</v>
      </c>
      <c r="F363" s="1">
        <v>0</v>
      </c>
      <c r="G363" s="2">
        <f t="shared" si="8"/>
        <v>16050.413920000001</v>
      </c>
      <c r="H363" s="2">
        <f t="shared" si="9"/>
        <v>0.16000000000349246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15315.05</v>
      </c>
      <c r="D364" s="1">
        <f>'PR-RAS'!E369</f>
        <v>58559.25</v>
      </c>
      <c r="E364" s="1">
        <v>0</v>
      </c>
      <c r="F364" s="1">
        <v>0</v>
      </c>
      <c r="G364" s="2">
        <f t="shared" si="8"/>
        <v>48073.378649999991</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4484.84</v>
      </c>
      <c r="D365" s="1">
        <f>'PR-RAS'!E370</f>
        <v>798</v>
      </c>
      <c r="E365" s="1">
        <v>0</v>
      </c>
      <c r="F365" s="1">
        <v>0</v>
      </c>
      <c r="G365" s="2">
        <f t="shared" si="8"/>
        <v>2213.4257600000001</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10830.21</v>
      </c>
      <c r="D371" s="1">
        <f>'PR-RAS'!E376</f>
        <v>57761.25</v>
      </c>
      <c r="E371" s="1">
        <v>0</v>
      </c>
      <c r="F371" s="1">
        <v>0</v>
      </c>
      <c r="G371" s="2">
        <f t="shared" si="8"/>
        <v>46750.502699999997</v>
      </c>
      <c r="H371" s="2">
        <f t="shared" si="9"/>
        <v>0.45999999999912689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17310.37</v>
      </c>
      <c r="D386" s="1">
        <f>'PR-RAS'!E391</f>
        <v>59943.33</v>
      </c>
      <c r="E386" s="1">
        <v>0</v>
      </c>
      <c r="F386" s="1">
        <v>0</v>
      </c>
      <c r="G386" s="2">
        <f t="shared" si="8"/>
        <v>52820.856550000004</v>
      </c>
      <c r="H386" s="2">
        <f t="shared" si="9"/>
        <v>0.7000000000007276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17310.37</v>
      </c>
      <c r="D390" s="1">
        <f>'PR-RAS'!E395</f>
        <v>59943.33</v>
      </c>
      <c r="E390" s="1">
        <v>0</v>
      </c>
      <c r="F390" s="1">
        <v>0</v>
      </c>
      <c r="G390" s="2">
        <f t="shared" si="8"/>
        <v>53369.644670000001</v>
      </c>
      <c r="H390" s="2">
        <f t="shared" si="9"/>
        <v>0.7000000000007276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92031.32</v>
      </c>
      <c r="D397" s="1">
        <f>'PR-RAS'!E402</f>
        <v>106261.06</v>
      </c>
      <c r="E397" s="1">
        <v>0</v>
      </c>
      <c r="F397" s="1">
        <v>0</v>
      </c>
      <c r="G397" s="2">
        <f t="shared" si="8"/>
        <v>120603.16224000001</v>
      </c>
      <c r="H397" s="2">
        <f t="shared" si="9"/>
        <v>0.38000000000465661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78505.210000000006</v>
      </c>
      <c r="D399" s="1">
        <f>'PR-RAS'!E404</f>
        <v>0</v>
      </c>
      <c r="E399" s="1">
        <v>0</v>
      </c>
      <c r="F399" s="1">
        <v>0</v>
      </c>
      <c r="G399" s="2">
        <f t="shared" si="8"/>
        <v>31245.073580000004</v>
      </c>
      <c r="H399" s="2">
        <f t="shared" si="9"/>
        <v>0.21000000000640284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13526.11</v>
      </c>
      <c r="D401" s="1">
        <f>'PR-RAS'!E406</f>
        <v>106261.06</v>
      </c>
      <c r="E401" s="1">
        <v>0</v>
      </c>
      <c r="F401" s="1">
        <v>0</v>
      </c>
      <c r="G401" s="2">
        <f t="shared" si="8"/>
        <v>90419.292000000001</v>
      </c>
      <c r="H401" s="2">
        <f t="shared" si="9"/>
        <v>0.16999999999825377</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250291.37</v>
      </c>
      <c r="D403" s="1">
        <f>'PR-RAS'!E408</f>
        <v>322818.66000000003</v>
      </c>
      <c r="E403" s="1">
        <v>0</v>
      </c>
      <c r="F403" s="1">
        <v>0</v>
      </c>
      <c r="G403" s="2">
        <f t="shared" si="8"/>
        <v>360163.33338000003</v>
      </c>
      <c r="H403" s="2">
        <f t="shared" si="9"/>
        <v>0.7099999999627471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989277.86</v>
      </c>
      <c r="D405" s="1">
        <f>'PR-RAS'!E410</f>
        <v>0</v>
      </c>
      <c r="E405" s="1">
        <v>0</v>
      </c>
      <c r="F405" s="1">
        <v>0</v>
      </c>
      <c r="G405" s="2">
        <f t="shared" si="8"/>
        <v>399668.25544000004</v>
      </c>
      <c r="H405" s="2">
        <f t="shared" si="9"/>
        <v>0.14000000001396984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1314496.8600000001</v>
      </c>
      <c r="D407" s="1">
        <f>'PR-RAS'!E412</f>
        <v>1691927.74</v>
      </c>
      <c r="E407" s="1">
        <v>0</v>
      </c>
      <c r="F407" s="1">
        <v>0</v>
      </c>
      <c r="G407" s="2">
        <f t="shared" si="8"/>
        <v>1907531.0500400001</v>
      </c>
      <c r="H407" s="2">
        <f t="shared" si="9"/>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1265914.28</v>
      </c>
      <c r="D408" s="1">
        <f>'PR-RAS'!E413</f>
        <v>1534830.4500000002</v>
      </c>
      <c r="E408" s="1">
        <v>0</v>
      </c>
      <c r="F408" s="1">
        <v>0</v>
      </c>
      <c r="G408" s="2">
        <f t="shared" si="8"/>
        <v>1764579.0982600001</v>
      </c>
      <c r="H408" s="2">
        <f t="shared" si="9"/>
        <v>0.73000000021420419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48582.580000000075</v>
      </c>
      <c r="D409" s="1">
        <f>'PR-RAS'!E414</f>
        <v>157097.2899999998</v>
      </c>
      <c r="E409" s="1">
        <v>0</v>
      </c>
      <c r="F409" s="1">
        <v>0</v>
      </c>
      <c r="G409" s="2">
        <f t="shared" si="8"/>
        <v>148013.08127999987</v>
      </c>
      <c r="H409" s="2">
        <f t="shared" si="9"/>
        <v>0.70999999972991645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34895.449999999997</v>
      </c>
      <c r="E411" s="1">
        <v>0</v>
      </c>
      <c r="F411" s="1">
        <v>0</v>
      </c>
      <c r="G411" s="2">
        <f t="shared" si="8"/>
        <v>28614.268999999997</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144878.42000000004</v>
      </c>
      <c r="D412" s="1">
        <f>'PR-RAS'!E417</f>
        <v>0</v>
      </c>
      <c r="E412" s="1">
        <v>0</v>
      </c>
      <c r="F412" s="1">
        <v>0</v>
      </c>
      <c r="G412" s="2">
        <f t="shared" si="8"/>
        <v>59545.030620000012</v>
      </c>
      <c r="H412" s="2">
        <f t="shared" si="9"/>
        <v>0.42000000004190952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282152.56</v>
      </c>
      <c r="D413" s="1">
        <f>'PR-RAS'!E418</f>
        <v>294327.21000000002</v>
      </c>
      <c r="E413" s="1">
        <v>0</v>
      </c>
      <c r="F413" s="1">
        <v>0</v>
      </c>
      <c r="G413" s="2">
        <f t="shared" si="8"/>
        <v>358772.47576</v>
      </c>
      <c r="H413" s="2">
        <f t="shared" si="9"/>
        <v>0.65000000002328306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407085.97</v>
      </c>
      <c r="D522" s="1">
        <f>'PR-RAS'!E528</f>
        <v>145995.09</v>
      </c>
      <c r="E522" s="1">
        <v>0</v>
      </c>
      <c r="F522" s="1">
        <v>0</v>
      </c>
      <c r="G522" s="2">
        <f t="shared" ref="G522:G809" si="10">(B522/1000)*(C522*1+D522*2)</f>
        <v>364218.67414999998</v>
      </c>
      <c r="H522" s="2">
        <f t="shared" ref="H522:H809" si="11">ABS(C522-ROUND(C522,0))+ABS(D522-ROUND(D522,0))</f>
        <v>0.12000000002444722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407085.97</v>
      </c>
      <c r="D587" s="1">
        <f>'PR-RAS'!E593</f>
        <v>145995.09</v>
      </c>
      <c r="E587" s="1">
        <v>0</v>
      </c>
      <c r="F587" s="1">
        <v>0</v>
      </c>
      <c r="G587" s="2">
        <f t="shared" si="10"/>
        <v>409658.62389999995</v>
      </c>
      <c r="H587" s="2">
        <f t="shared" si="11"/>
        <v>0.12000000002444722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392282.17</v>
      </c>
      <c r="D599" s="1">
        <f>'PR-RAS'!E605</f>
        <v>145995.09</v>
      </c>
      <c r="E599" s="1">
        <v>0</v>
      </c>
      <c r="F599" s="1">
        <v>0</v>
      </c>
      <c r="G599" s="2">
        <f t="shared" si="10"/>
        <v>409194.86529999995</v>
      </c>
      <c r="H599" s="2">
        <f t="shared" si="11"/>
        <v>0.2599999999802094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392282.17</v>
      </c>
      <c r="D600" s="1">
        <f>'PR-RAS'!E606</f>
        <v>145995.09</v>
      </c>
      <c r="E600" s="1">
        <v>0</v>
      </c>
      <c r="F600" s="1">
        <v>0</v>
      </c>
      <c r="G600" s="2">
        <f t="shared" si="10"/>
        <v>409879.13764999999</v>
      </c>
      <c r="H600" s="2">
        <f t="shared" si="11"/>
        <v>0.2599999999802094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14803.8</v>
      </c>
      <c r="D611" s="1">
        <f>'PR-RAS'!E617</f>
        <v>0</v>
      </c>
      <c r="E611" s="1">
        <v>0</v>
      </c>
      <c r="F611" s="1">
        <v>0</v>
      </c>
      <c r="G611" s="2">
        <f t="shared" si="10"/>
        <v>9030.3179999999993</v>
      </c>
      <c r="H611" s="2">
        <f t="shared" si="11"/>
        <v>0.2000000000007276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14803.8</v>
      </c>
      <c r="D612" s="1">
        <f>'PR-RAS'!E618</f>
        <v>0</v>
      </c>
      <c r="E612" s="1">
        <v>0</v>
      </c>
      <c r="F612" s="1">
        <v>0</v>
      </c>
      <c r="G612" s="2">
        <f t="shared" si="10"/>
        <v>9045.121799999999</v>
      </c>
      <c r="H612" s="2">
        <f t="shared" si="11"/>
        <v>0.2000000000007276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407085.97</v>
      </c>
      <c r="D630" s="1">
        <f>'PR-RAS'!E636</f>
        <v>145995.09</v>
      </c>
      <c r="E630" s="1">
        <v>0</v>
      </c>
      <c r="F630" s="1">
        <v>0</v>
      </c>
      <c r="G630" s="2">
        <f t="shared" si="10"/>
        <v>439718.89834999992</v>
      </c>
      <c r="H630" s="2">
        <f t="shared" si="11"/>
        <v>0.12000000002444722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538277.26</v>
      </c>
      <c r="D631" s="1">
        <f>'PR-RAS'!E637</f>
        <v>0</v>
      </c>
      <c r="E631" s="1">
        <v>0</v>
      </c>
      <c r="F631" s="1">
        <v>0</v>
      </c>
      <c r="G631" s="2">
        <f t="shared" si="10"/>
        <v>339114.67379999999</v>
      </c>
      <c r="H631" s="2">
        <f t="shared" si="11"/>
        <v>0.26000000000931323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1314496.8600000001</v>
      </c>
      <c r="D633" s="1">
        <f>'PR-RAS'!E639</f>
        <v>1691927.74</v>
      </c>
      <c r="E633" s="1">
        <v>0</v>
      </c>
      <c r="F633" s="1">
        <v>0</v>
      </c>
      <c r="G633" s="2">
        <f t="shared" si="10"/>
        <v>2969358.67888</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1673000.25</v>
      </c>
      <c r="D634" s="1">
        <f>'PR-RAS'!E640</f>
        <v>1680825.5400000003</v>
      </c>
      <c r="E634" s="1">
        <v>0</v>
      </c>
      <c r="F634" s="1">
        <v>0</v>
      </c>
      <c r="G634" s="2">
        <f t="shared" si="10"/>
        <v>3186934.29189</v>
      </c>
      <c r="H634" s="2">
        <f t="shared" si="11"/>
        <v>0.70999999972991645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11102.199999999721</v>
      </c>
      <c r="E635" s="1">
        <v>0</v>
      </c>
      <c r="F635" s="1">
        <v>0</v>
      </c>
      <c r="G635" s="2">
        <f t="shared" si="10"/>
        <v>14077.589599999646</v>
      </c>
      <c r="H635" s="2">
        <f t="shared" si="11"/>
        <v>0.19999999972060323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358503.3899999999</v>
      </c>
      <c r="D636" s="1">
        <f>'PR-RAS'!E642</f>
        <v>0</v>
      </c>
      <c r="E636" s="1">
        <v>0</v>
      </c>
      <c r="F636" s="1">
        <v>0</v>
      </c>
      <c r="G636" s="2">
        <f t="shared" si="10"/>
        <v>227649.65264999995</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393398.83999999997</v>
      </c>
      <c r="D637" s="1">
        <f>'PR-RAS'!E643</f>
        <v>34895.449999999997</v>
      </c>
      <c r="E637" s="1">
        <v>0</v>
      </c>
      <c r="F637" s="1">
        <v>0</v>
      </c>
      <c r="G637" s="2">
        <f t="shared" si="10"/>
        <v>294588.67463999998</v>
      </c>
      <c r="H637" s="2">
        <f t="shared" si="11"/>
        <v>0.61000000002968591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34895.45000000007</v>
      </c>
      <c r="D639" s="1">
        <f>'PR-RAS'!E645</f>
        <v>45997.649999999718</v>
      </c>
      <c r="E639" s="1">
        <v>0</v>
      </c>
      <c r="F639" s="1">
        <v>0</v>
      </c>
      <c r="G639" s="2">
        <f t="shared" si="10"/>
        <v>80956.298499999684</v>
      </c>
      <c r="H639" s="2">
        <f t="shared" si="11"/>
        <v>0.80000000035215635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362.33</v>
      </c>
      <c r="D641" s="1">
        <f>'PR-RAS'!E647</f>
        <v>362.33</v>
      </c>
      <c r="E641" s="1">
        <v>0</v>
      </c>
      <c r="F641" s="1">
        <v>0</v>
      </c>
      <c r="G641" s="2">
        <f t="shared" si="10"/>
        <v>695.67359999999996</v>
      </c>
      <c r="H641" s="2">
        <f t="shared" si="11"/>
        <v>0.65999999999996817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464911.32</v>
      </c>
      <c r="D642" s="1">
        <f>'PR-RAS'!E649</f>
        <v>82220.56</v>
      </c>
      <c r="E642" s="1">
        <v>0</v>
      </c>
      <c r="F642" s="1">
        <v>0</v>
      </c>
      <c r="G642" s="2">
        <f t="shared" si="10"/>
        <v>403414.91403999995</v>
      </c>
      <c r="H642" s="2">
        <f t="shared" si="11"/>
        <v>0.76000000000931323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1404824.23</v>
      </c>
      <c r="D643" s="1">
        <f>'PR-RAS'!E650</f>
        <v>1795107.69</v>
      </c>
      <c r="E643" s="1">
        <v>0</v>
      </c>
      <c r="F643" s="1">
        <v>0</v>
      </c>
      <c r="G643" s="2">
        <f t="shared" si="10"/>
        <v>3206815.4296199996</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1787514.99</v>
      </c>
      <c r="D644" s="1">
        <f>'PR-RAS'!E651</f>
        <v>1738816.25</v>
      </c>
      <c r="E644" s="1">
        <v>0</v>
      </c>
      <c r="F644" s="1">
        <v>0</v>
      </c>
      <c r="G644" s="2">
        <f t="shared" si="10"/>
        <v>3385489.8360700002</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82220.560000000056</v>
      </c>
      <c r="D645" s="1">
        <f>'PR-RAS'!E652</f>
        <v>138512</v>
      </c>
      <c r="E645" s="1">
        <v>0</v>
      </c>
      <c r="F645" s="1">
        <v>0</v>
      </c>
      <c r="G645" s="2">
        <f t="shared" si="10"/>
        <v>231353.49664000006</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10</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v>
      </c>
      <c r="D648" s="1">
        <f>'PR-RAS'!E655</f>
        <v>10</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384.02</v>
      </c>
      <c r="D653" s="1">
        <f>'PR-RAS'!E660</f>
        <v>529.97</v>
      </c>
      <c r="E653" s="1">
        <v>0</v>
      </c>
      <c r="F653" s="1">
        <v>0</v>
      </c>
      <c r="G653" s="2">
        <f t="shared" si="10"/>
        <v>941.46192000000008</v>
      </c>
      <c r="H653" s="2">
        <f t="shared" si="11"/>
        <v>4.9999999999954525E-2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849952.15</v>
      </c>
      <c r="D654" s="1">
        <f>'PR-RAS'!E661</f>
        <v>958330.89</v>
      </c>
      <c r="E654" s="1">
        <v>0</v>
      </c>
      <c r="F654" s="1">
        <v>0</v>
      </c>
      <c r="G654" s="2">
        <f t="shared" si="10"/>
        <v>1806598.8962900001</v>
      </c>
      <c r="H654" s="2">
        <f t="shared" si="11"/>
        <v>0.26000000000931323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38370.160000000003</v>
      </c>
      <c r="D655" s="1">
        <f>'PR-RAS'!E662</f>
        <v>59492.05</v>
      </c>
      <c r="E655" s="1">
        <v>0</v>
      </c>
      <c r="F655" s="1">
        <v>0</v>
      </c>
      <c r="G655" s="2">
        <f t="shared" si="10"/>
        <v>102909.68604000002</v>
      </c>
      <c r="H655" s="2">
        <f t="shared" si="11"/>
        <v>0.21000000000640284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53740.63</v>
      </c>
      <c r="D658" s="1">
        <f>'PR-RAS'!E665</f>
        <v>0</v>
      </c>
      <c r="E658" s="1">
        <v>0</v>
      </c>
      <c r="F658" s="1">
        <v>0</v>
      </c>
      <c r="G658" s="2">
        <f t="shared" si="10"/>
        <v>35307.593910000003</v>
      </c>
      <c r="H658" s="2">
        <f t="shared" si="11"/>
        <v>0.37000000000261934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9589.39</v>
      </c>
      <c r="D662" s="1">
        <f>'PR-RAS'!E669</f>
        <v>15879</v>
      </c>
      <c r="E662" s="1">
        <v>0</v>
      </c>
      <c r="F662" s="1">
        <v>0</v>
      </c>
      <c r="G662" s="2">
        <f t="shared" si="10"/>
        <v>27330.624790000002</v>
      </c>
      <c r="H662" s="2">
        <f t="shared" si="11"/>
        <v>0.38999999999941792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25878.91</v>
      </c>
      <c r="E665" s="1">
        <v>0</v>
      </c>
      <c r="F665" s="1">
        <v>0</v>
      </c>
      <c r="G665" s="2">
        <f t="shared" si="10"/>
        <v>34367.192480000005</v>
      </c>
      <c r="H665" s="2">
        <f t="shared" si="11"/>
        <v>9.0000000000145519E-2</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12000</v>
      </c>
      <c r="E666" s="1">
        <v>0</v>
      </c>
      <c r="F666" s="1">
        <v>0</v>
      </c>
      <c r="G666" s="2">
        <f t="shared" si="10"/>
        <v>15960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91392.1</v>
      </c>
      <c r="D691" s="1">
        <f>'PR-RAS'!E698</f>
        <v>220748.13</v>
      </c>
      <c r="E691" s="1">
        <v>0</v>
      </c>
      <c r="F691" s="1">
        <v>0</v>
      </c>
      <c r="G691" s="2">
        <f t="shared" si="10"/>
        <v>367692.96839999995</v>
      </c>
      <c r="H691" s="2">
        <f t="shared" si="11"/>
        <v>0.23000000001047738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2343.04</v>
      </c>
      <c r="E709" s="1">
        <v>0</v>
      </c>
      <c r="F709" s="1">
        <v>0</v>
      </c>
      <c r="G709" s="2">
        <f t="shared" si="10"/>
        <v>3317.7446399999999</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8612.5400000000009</v>
      </c>
      <c r="D711" s="1">
        <f>'PR-RAS'!E718</f>
        <v>9586.9</v>
      </c>
      <c r="E711" s="1">
        <v>0</v>
      </c>
      <c r="F711" s="1">
        <v>0</v>
      </c>
      <c r="G711" s="2">
        <f t="shared" si="10"/>
        <v>19728.3014</v>
      </c>
      <c r="H711" s="2">
        <f t="shared" si="11"/>
        <v>0.55999999999949068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524.26</v>
      </c>
      <c r="D713" s="1">
        <f>'PR-RAS'!E720</f>
        <v>1861.77</v>
      </c>
      <c r="E713" s="1">
        <v>0</v>
      </c>
      <c r="F713" s="1">
        <v>0</v>
      </c>
      <c r="G713" s="2">
        <f t="shared" si="10"/>
        <v>3024.4335999999998</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5269.75</v>
      </c>
      <c r="D715" s="1">
        <f>'PR-RAS'!E722</f>
        <v>11161.32</v>
      </c>
      <c r="E715" s="1">
        <v>0</v>
      </c>
      <c r="F715" s="1">
        <v>0</v>
      </c>
      <c r="G715" s="2">
        <f t="shared" si="10"/>
        <v>19700.96646</v>
      </c>
      <c r="H715" s="2">
        <f t="shared" si="11"/>
        <v>0.56999999999970896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22022.880000000001</v>
      </c>
      <c r="D718" s="1">
        <f>'PR-RAS'!E725</f>
        <v>26777.39</v>
      </c>
      <c r="E718" s="1">
        <v>0</v>
      </c>
      <c r="F718" s="1">
        <v>0</v>
      </c>
      <c r="G718" s="2">
        <f t="shared" si="10"/>
        <v>54189.182220000002</v>
      </c>
      <c r="H718" s="2">
        <f t="shared" si="11"/>
        <v>0.50999999999839929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6927.04</v>
      </c>
      <c r="D735" s="1">
        <f>'PR-RAS'!E742</f>
        <v>1052.69</v>
      </c>
      <c r="E735" s="1">
        <v>0</v>
      </c>
      <c r="F735" s="1">
        <v>0</v>
      </c>
      <c r="G735" s="2">
        <f t="shared" si="10"/>
        <v>6629.7962799999996</v>
      </c>
      <c r="H735" s="2">
        <f t="shared" si="11"/>
        <v>0.34999999999990905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3065.9</v>
      </c>
      <c r="D809" s="1">
        <f>'PR-RAS'!E816</f>
        <v>0</v>
      </c>
      <c r="E809" s="1">
        <v>0</v>
      </c>
      <c r="F809" s="1">
        <v>0</v>
      </c>
      <c r="G809" s="2">
        <f t="shared" si="10"/>
        <v>2477.2472000000002</v>
      </c>
      <c r="H809" s="2">
        <f t="shared" si="11"/>
        <v>9.9999999999909051E-2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19629.7</v>
      </c>
      <c r="D812" s="1">
        <f>'PR-RAS'!E819</f>
        <v>11300</v>
      </c>
      <c r="E812" s="1">
        <v>0</v>
      </c>
      <c r="F812" s="1">
        <v>0</v>
      </c>
      <c r="G812" s="2">
        <f t="shared" si="18"/>
        <v>34248.286699999997</v>
      </c>
      <c r="H812" s="2">
        <f t="shared" si="19"/>
        <v>0.2999999999992724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15926.74</v>
      </c>
      <c r="D814" s="1">
        <f>'PR-RAS'!E821</f>
        <v>22562.74</v>
      </c>
      <c r="E814" s="1">
        <v>0</v>
      </c>
      <c r="F814" s="1">
        <v>0</v>
      </c>
      <c r="G814" s="2">
        <f t="shared" si="18"/>
        <v>49635.454859999998</v>
      </c>
      <c r="H814" s="2">
        <f t="shared" si="19"/>
        <v>0.51999999999861757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46609.53</v>
      </c>
      <c r="D817" s="1">
        <f>'PR-RAS'!E824</f>
        <v>86181.88</v>
      </c>
      <c r="E817" s="1">
        <v>0</v>
      </c>
      <c r="F817" s="1">
        <v>0</v>
      </c>
      <c r="G817" s="2">
        <f t="shared" si="18"/>
        <v>178682.20463999998</v>
      </c>
      <c r="H817" s="2">
        <f t="shared" si="19"/>
        <v>0.58999999999650754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392282.17</v>
      </c>
      <c r="D946" s="1">
        <f>'PR-RAS'!E953</f>
        <v>145995.09</v>
      </c>
      <c r="E946" s="1">
        <v>0</v>
      </c>
      <c r="F946" s="1">
        <v>0</v>
      </c>
      <c r="G946" s="2">
        <f t="shared" si="18"/>
        <v>646637.37075</v>
      </c>
      <c r="H946" s="2">
        <f t="shared" si="19"/>
        <v>0.2599999999802094</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14803.8</v>
      </c>
      <c r="D961" s="1">
        <f>'PR-RAS'!E968</f>
        <v>0</v>
      </c>
      <c r="E961" s="1">
        <v>0</v>
      </c>
      <c r="F961" s="1">
        <v>0</v>
      </c>
      <c r="G961" s="2">
        <f t="shared" si="18"/>
        <v>14211.647999999999</v>
      </c>
      <c r="H961" s="2">
        <f t="shared" si="19"/>
        <v>0.2000000000007276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8437853.8300000019</v>
      </c>
      <c r="D984" s="6">
        <f>BILANCA!E6</f>
        <v>8367522.709999999</v>
      </c>
      <c r="E984" s="6">
        <v>0</v>
      </c>
      <c r="F984" s="6">
        <v>0</v>
      </c>
      <c r="G984" s="7">
        <f t="shared" ref="G984:G1241" si="22">B984/1000*C984+B984/500*D984</f>
        <v>25172.899250000002</v>
      </c>
      <c r="H984" s="7">
        <f t="shared" si="19"/>
        <v>0.45999999903142452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8051522.6100000013</v>
      </c>
      <c r="D985" s="1">
        <f>BILANCA!E7</f>
        <v>7913250.2799999993</v>
      </c>
      <c r="E985" s="1">
        <v>0</v>
      </c>
      <c r="F985" s="1">
        <v>0</v>
      </c>
      <c r="G985" s="2">
        <f t="shared" si="22"/>
        <v>47756.046340000001</v>
      </c>
      <c r="H985" s="2">
        <f t="shared" si="19"/>
        <v>0.66999999806284904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2856089.06</v>
      </c>
      <c r="D986" s="1">
        <f>BILANCA!E8</f>
        <v>2856089.06</v>
      </c>
      <c r="E986" s="1">
        <v>0</v>
      </c>
      <c r="F986" s="1">
        <v>0</v>
      </c>
      <c r="G986" s="2">
        <f t="shared" si="22"/>
        <v>25704.80154</v>
      </c>
      <c r="H986" s="2">
        <f t="shared" si="19"/>
        <v>0.12000000011175871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2856089.06</v>
      </c>
      <c r="D987" s="1">
        <f>BILANCA!E9</f>
        <v>2856089.06</v>
      </c>
      <c r="E987" s="1">
        <v>0</v>
      </c>
      <c r="F987" s="1">
        <v>0</v>
      </c>
      <c r="G987" s="2">
        <f t="shared" si="22"/>
        <v>34273.068720000003</v>
      </c>
      <c r="H987" s="2">
        <f t="shared" si="19"/>
        <v>0.12000000011175871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24335.73</v>
      </c>
      <c r="D988" s="1">
        <f>BILANCA!E10</f>
        <v>24335.73</v>
      </c>
      <c r="E988" s="1">
        <v>0</v>
      </c>
      <c r="F988" s="1">
        <v>0</v>
      </c>
      <c r="G988" s="2">
        <f t="shared" si="22"/>
        <v>365.03595000000001</v>
      </c>
      <c r="H988" s="2">
        <f t="shared" si="19"/>
        <v>0.54000000000087311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24335.73</v>
      </c>
      <c r="D989" s="1">
        <f>BILANCA!E11</f>
        <v>24335.73</v>
      </c>
      <c r="E989" s="1">
        <v>0</v>
      </c>
      <c r="F989" s="1">
        <v>0</v>
      </c>
      <c r="G989" s="2">
        <f t="shared" si="22"/>
        <v>438.04313999999999</v>
      </c>
      <c r="H989" s="2">
        <f t="shared" si="19"/>
        <v>0.54000000000087311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5195433.5500000007</v>
      </c>
      <c r="D990" s="1">
        <f>BILANCA!E12</f>
        <v>5055661.22</v>
      </c>
      <c r="E990" s="1">
        <v>0</v>
      </c>
      <c r="F990" s="1">
        <v>0</v>
      </c>
      <c r="G990" s="2">
        <f t="shared" si="22"/>
        <v>107147.29193000001</v>
      </c>
      <c r="H990" s="2">
        <f t="shared" si="19"/>
        <v>0.66999999899417162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4529418.34</v>
      </c>
      <c r="D991" s="1">
        <f>BILANCA!E13</f>
        <v>4542298.2699999996</v>
      </c>
      <c r="E991" s="1">
        <v>0</v>
      </c>
      <c r="F991" s="1">
        <v>0</v>
      </c>
      <c r="G991" s="2">
        <f t="shared" si="22"/>
        <v>108912.11903999999</v>
      </c>
      <c r="H991" s="2">
        <f t="shared" si="19"/>
        <v>0.60999999940395355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2630701.0699999998</v>
      </c>
      <c r="D993" s="1">
        <f>BILANCA!E15</f>
        <v>2635107.3199999998</v>
      </c>
      <c r="E993" s="1">
        <v>0</v>
      </c>
      <c r="F993" s="1">
        <v>0</v>
      </c>
      <c r="G993" s="2">
        <f t="shared" si="22"/>
        <v>79009.157099999997</v>
      </c>
      <c r="H993" s="2">
        <f t="shared" si="19"/>
        <v>0.38999999966472387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1221161.8899999999</v>
      </c>
      <c r="D994" s="1">
        <f>BILANCA!E16</f>
        <v>1319576.9099999999</v>
      </c>
      <c r="E994" s="1">
        <v>0</v>
      </c>
      <c r="F994" s="1">
        <v>0</v>
      </c>
      <c r="G994" s="2">
        <f t="shared" si="22"/>
        <v>42463.472809999992</v>
      </c>
      <c r="H994" s="2">
        <f t="shared" si="19"/>
        <v>0.20000000018626451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1614968.86</v>
      </c>
      <c r="D995" s="1">
        <f>BILANCA!E17</f>
        <v>1721229.92</v>
      </c>
      <c r="E995" s="1">
        <v>0</v>
      </c>
      <c r="F995" s="1">
        <v>0</v>
      </c>
      <c r="G995" s="2">
        <f t="shared" si="22"/>
        <v>60689.144400000005</v>
      </c>
      <c r="H995" s="2">
        <f t="shared" si="19"/>
        <v>0.21999999997206032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937413.48</v>
      </c>
      <c r="D996" s="1">
        <f>BILANCA!E18</f>
        <v>1133615.8799999999</v>
      </c>
      <c r="E996" s="1">
        <v>0</v>
      </c>
      <c r="F996" s="1">
        <v>0</v>
      </c>
      <c r="G996" s="2">
        <f t="shared" si="22"/>
        <v>41660.388119999996</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465133.03</v>
      </c>
      <c r="D997" s="1">
        <f>BILANCA!E19</f>
        <v>290202.98000000004</v>
      </c>
      <c r="E997" s="1">
        <v>0</v>
      </c>
      <c r="F997" s="1">
        <v>0</v>
      </c>
      <c r="G997" s="2">
        <f t="shared" si="22"/>
        <v>14637.545860000002</v>
      </c>
      <c r="H997" s="2">
        <f t="shared" si="19"/>
        <v>4.9999999988358468E-2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42195.33</v>
      </c>
      <c r="D998" s="1">
        <f>BILANCA!E20</f>
        <v>42993.33</v>
      </c>
      <c r="E998" s="1">
        <v>0</v>
      </c>
      <c r="F998" s="1">
        <v>0</v>
      </c>
      <c r="G998" s="2">
        <f t="shared" si="22"/>
        <v>1922.7298499999999</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14684.32</v>
      </c>
      <c r="D999" s="1">
        <f>BILANCA!E21</f>
        <v>14684.31</v>
      </c>
      <c r="E999" s="1">
        <v>0</v>
      </c>
      <c r="F999" s="1">
        <v>0</v>
      </c>
      <c r="G999" s="2">
        <f t="shared" si="22"/>
        <v>704.84703999999999</v>
      </c>
      <c r="H999" s="2">
        <f t="shared" si="19"/>
        <v>0.62999999999919964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13986.05</v>
      </c>
      <c r="D1000" s="1">
        <f>BILANCA!E22</f>
        <v>13986.06</v>
      </c>
      <c r="E1000" s="1">
        <v>0</v>
      </c>
      <c r="F1000" s="1">
        <v>0</v>
      </c>
      <c r="G1000" s="2">
        <f t="shared" si="22"/>
        <v>713.28889000000004</v>
      </c>
      <c r="H1000" s="2">
        <f t="shared" si="19"/>
        <v>0.10999999999876309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331.94</v>
      </c>
      <c r="D1002" s="1">
        <f>BILANCA!E24</f>
        <v>331.94</v>
      </c>
      <c r="E1002" s="1">
        <v>0</v>
      </c>
      <c r="F1002" s="1">
        <v>0</v>
      </c>
      <c r="G1002" s="2">
        <f t="shared" si="22"/>
        <v>18.920579999999998</v>
      </c>
      <c r="H1002" s="2">
        <f t="shared" si="19"/>
        <v>0.12000000000000455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590153.9</v>
      </c>
      <c r="D1004" s="1">
        <f>BILANCA!E26</f>
        <v>622202.65</v>
      </c>
      <c r="E1004" s="1">
        <v>0</v>
      </c>
      <c r="F1004" s="1">
        <v>0</v>
      </c>
      <c r="G1004" s="2">
        <f t="shared" si="22"/>
        <v>38525.743200000004</v>
      </c>
      <c r="H1004" s="2">
        <f t="shared" si="19"/>
        <v>0.44999999995343387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196218.51</v>
      </c>
      <c r="D1006" s="1">
        <f>BILANCA!E28</f>
        <v>403995.31</v>
      </c>
      <c r="E1006" s="1">
        <v>0</v>
      </c>
      <c r="F1006" s="1">
        <v>0</v>
      </c>
      <c r="G1006" s="2">
        <f t="shared" si="22"/>
        <v>23096.809990000002</v>
      </c>
      <c r="H1006" s="2">
        <f t="shared" si="19"/>
        <v>0.79999999998835847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7638.4500000000116</v>
      </c>
      <c r="D1007" s="1">
        <f>BILANCA!E29</f>
        <v>2246.6199999999953</v>
      </c>
      <c r="E1007" s="1">
        <v>0</v>
      </c>
      <c r="F1007" s="1">
        <v>0</v>
      </c>
      <c r="G1007" s="2">
        <f t="shared" si="22"/>
        <v>291.16056000000003</v>
      </c>
      <c r="H1007" s="2">
        <f t="shared" si="19"/>
        <v>0.83000000001629815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295735.3</v>
      </c>
      <c r="D1008" s="1">
        <f>BILANCA!E30</f>
        <v>295735.3</v>
      </c>
      <c r="E1008" s="1">
        <v>0</v>
      </c>
      <c r="F1008" s="1">
        <v>0</v>
      </c>
      <c r="G1008" s="2">
        <f t="shared" si="22"/>
        <v>22180.147499999999</v>
      </c>
      <c r="H1008" s="2">
        <f t="shared" si="19"/>
        <v>0.59999999997671694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288096.84999999998</v>
      </c>
      <c r="D1012" s="1">
        <f>BILANCA!E34</f>
        <v>293488.68</v>
      </c>
      <c r="E1012" s="1">
        <v>0</v>
      </c>
      <c r="F1012" s="1">
        <v>0</v>
      </c>
      <c r="G1012" s="2">
        <f t="shared" si="22"/>
        <v>25377.15209</v>
      </c>
      <c r="H1012" s="2">
        <f t="shared" si="19"/>
        <v>0.47000000003026798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1542.24</v>
      </c>
      <c r="D1020" s="1">
        <f>BILANCA!E42</f>
        <v>1542.24</v>
      </c>
      <c r="E1020" s="1">
        <v>0</v>
      </c>
      <c r="F1020" s="1">
        <v>0</v>
      </c>
      <c r="G1020" s="2">
        <f t="shared" si="22"/>
        <v>171.18863999999999</v>
      </c>
      <c r="H1020" s="2">
        <f t="shared" si="19"/>
        <v>0.48000000000001819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1542.24</v>
      </c>
      <c r="D1022" s="1">
        <f>BILANCA!E44</f>
        <v>1542.24</v>
      </c>
      <c r="E1022" s="1">
        <v>0</v>
      </c>
      <c r="F1022" s="1">
        <v>0</v>
      </c>
      <c r="G1022" s="2">
        <f t="shared" si="22"/>
        <v>180.44208</v>
      </c>
      <c r="H1022" s="2">
        <f t="shared" si="19"/>
        <v>0.48000000000001819</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193243.73000000004</v>
      </c>
      <c r="D1023" s="1">
        <f>BILANCA!E45</f>
        <v>220913.34999999998</v>
      </c>
      <c r="E1023" s="1">
        <v>0</v>
      </c>
      <c r="F1023" s="1">
        <v>0</v>
      </c>
      <c r="G1023" s="2">
        <f t="shared" si="22"/>
        <v>25402.817200000001</v>
      </c>
      <c r="H1023" s="2">
        <f t="shared" si="19"/>
        <v>0.61999999993713573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17392.060000000001</v>
      </c>
      <c r="D1025" s="1">
        <f>BILANCA!E47</f>
        <v>17392.060000000001</v>
      </c>
      <c r="E1025" s="1">
        <v>0</v>
      </c>
      <c r="F1025" s="1">
        <v>0</v>
      </c>
      <c r="G1025" s="2">
        <f t="shared" si="22"/>
        <v>2191.3995600000003</v>
      </c>
      <c r="H1025" s="2">
        <f t="shared" si="19"/>
        <v>0.12000000000261934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53680.27</v>
      </c>
      <c r="D1026" s="1">
        <f>BILANCA!E48</f>
        <v>60180.27</v>
      </c>
      <c r="E1026" s="1">
        <v>0</v>
      </c>
      <c r="F1026" s="1">
        <v>0</v>
      </c>
      <c r="G1026" s="2">
        <f t="shared" si="22"/>
        <v>7483.7548299999999</v>
      </c>
      <c r="H1026" s="2">
        <f t="shared" si="19"/>
        <v>0.53999999999359716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465597.56</v>
      </c>
      <c r="D1027" s="1">
        <f>BILANCA!E49</f>
        <v>513134.64</v>
      </c>
      <c r="E1027" s="1">
        <v>0</v>
      </c>
      <c r="F1027" s="1">
        <v>0</v>
      </c>
      <c r="G1027" s="2">
        <f t="shared" si="22"/>
        <v>65642.14095999999</v>
      </c>
      <c r="H1027" s="2">
        <f t="shared" si="19"/>
        <v>0.79999999998835847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343426.16</v>
      </c>
      <c r="D1028" s="1">
        <f>BILANCA!E50</f>
        <v>369793.62</v>
      </c>
      <c r="E1028" s="1">
        <v>0</v>
      </c>
      <c r="F1028" s="1">
        <v>0</v>
      </c>
      <c r="G1028" s="2">
        <f t="shared" si="22"/>
        <v>48735.602999999996</v>
      </c>
      <c r="H1028" s="2">
        <f t="shared" si="19"/>
        <v>0.53999999997904524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49946.7</v>
      </c>
      <c r="D1032" s="1">
        <f>BILANCA!E54</f>
        <v>75659.199999999997</v>
      </c>
      <c r="E1032" s="1">
        <v>0</v>
      </c>
      <c r="F1032" s="1">
        <v>0</v>
      </c>
      <c r="G1032" s="2">
        <f t="shared" si="22"/>
        <v>9861.9899000000005</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49946.7</v>
      </c>
      <c r="D1033" s="1">
        <f>BILANCA!E55</f>
        <v>75659.199999999997</v>
      </c>
      <c r="E1033" s="1">
        <v>0</v>
      </c>
      <c r="F1033" s="1">
        <v>0</v>
      </c>
      <c r="G1033" s="2">
        <f t="shared" si="22"/>
        <v>10063.255000000001</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1500</v>
      </c>
      <c r="E1034" s="1">
        <v>0</v>
      </c>
      <c r="F1034" s="1">
        <v>0</v>
      </c>
      <c r="G1034" s="2">
        <f t="shared" si="22"/>
        <v>153</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1500</v>
      </c>
      <c r="E1035" s="1">
        <v>0</v>
      </c>
      <c r="F1035" s="1">
        <v>0</v>
      </c>
      <c r="G1035" s="2">
        <f t="shared" si="22"/>
        <v>156</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386331.22000000003</v>
      </c>
      <c r="D1046" s="1">
        <f>BILANCA!E68</f>
        <v>454272.43</v>
      </c>
      <c r="E1046" s="1">
        <v>0</v>
      </c>
      <c r="F1046" s="1">
        <v>0</v>
      </c>
      <c r="G1046" s="2">
        <f t="shared" si="22"/>
        <v>81577.193039999998</v>
      </c>
      <c r="H1046" s="2">
        <f t="shared" si="19"/>
        <v>0.65000000002328306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82220.56</v>
      </c>
      <c r="D1047" s="1">
        <f>BILANCA!E69</f>
        <v>138512</v>
      </c>
      <c r="E1047" s="1">
        <v>0</v>
      </c>
      <c r="F1047" s="1">
        <v>0</v>
      </c>
      <c r="G1047" s="2">
        <f t="shared" si="22"/>
        <v>22991.651839999999</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81761.19</v>
      </c>
      <c r="D1048" s="1">
        <f>BILANCA!E70</f>
        <v>137724.51999999999</v>
      </c>
      <c r="E1048" s="1">
        <v>0</v>
      </c>
      <c r="F1048" s="1">
        <v>0</v>
      </c>
      <c r="G1048" s="2">
        <f t="shared" si="22"/>
        <v>23218.664949999998</v>
      </c>
      <c r="H1048" s="2">
        <f t="shared" si="19"/>
        <v>0.67000000001280569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81761.19</v>
      </c>
      <c r="D1050" s="1">
        <f>BILANCA!E72</f>
        <v>137724.51999999999</v>
      </c>
      <c r="E1050" s="1">
        <v>0</v>
      </c>
      <c r="F1050" s="1">
        <v>0</v>
      </c>
      <c r="G1050" s="2">
        <f t="shared" si="22"/>
        <v>23933.08541</v>
      </c>
      <c r="H1050" s="2">
        <f t="shared" si="19"/>
        <v>0.67000000001280569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459.37</v>
      </c>
      <c r="D1054" s="1">
        <f>BILANCA!E76</f>
        <v>787.48</v>
      </c>
      <c r="E1054" s="1">
        <v>0</v>
      </c>
      <c r="F1054" s="1">
        <v>0</v>
      </c>
      <c r="G1054" s="2">
        <f t="shared" si="22"/>
        <v>144.43743000000001</v>
      </c>
      <c r="H1054" s="2">
        <f t="shared" si="19"/>
        <v>0.85000000000002274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19682.3</v>
      </c>
      <c r="D1056" s="1">
        <f>BILANCA!E78</f>
        <v>19157.41</v>
      </c>
      <c r="E1056" s="1">
        <v>0</v>
      </c>
      <c r="F1056" s="1">
        <v>0</v>
      </c>
      <c r="G1056" s="2">
        <f t="shared" si="22"/>
        <v>4233.7897599999997</v>
      </c>
      <c r="H1056" s="2">
        <f t="shared" si="19"/>
        <v>0.70999999999912689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398.29</v>
      </c>
      <c r="D1062" s="1">
        <f>BILANCA!E84</f>
        <v>398.29</v>
      </c>
      <c r="E1062" s="1">
        <v>0</v>
      </c>
      <c r="F1062" s="1">
        <v>0</v>
      </c>
      <c r="G1062" s="2">
        <f t="shared" si="22"/>
        <v>94.39473000000001</v>
      </c>
      <c r="H1062" s="2">
        <f t="shared" si="19"/>
        <v>0.58000000000004093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19284.009999999998</v>
      </c>
      <c r="D1064" s="1">
        <f>BILANCA!E86</f>
        <v>18759.12</v>
      </c>
      <c r="E1064" s="1">
        <v>0</v>
      </c>
      <c r="F1064" s="1">
        <v>0</v>
      </c>
      <c r="G1064" s="2">
        <f t="shared" si="22"/>
        <v>4600.98225</v>
      </c>
      <c r="H1064" s="2">
        <f t="shared" si="19"/>
        <v>0.12999999999738066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2661.09</v>
      </c>
      <c r="D1112" s="1">
        <f>BILANCA!E134</f>
        <v>2661.09</v>
      </c>
      <c r="E1112" s="1">
        <v>0</v>
      </c>
      <c r="F1112" s="1">
        <v>0</v>
      </c>
      <c r="G1112" s="2">
        <f t="shared" si="22"/>
        <v>1029.8418300000001</v>
      </c>
      <c r="H1112" s="2">
        <f t="shared" si="23"/>
        <v>0.18000000000029104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2661.09</v>
      </c>
      <c r="D1113" s="1">
        <f>BILANCA!E135</f>
        <v>2661.09</v>
      </c>
      <c r="E1113" s="1">
        <v>0</v>
      </c>
      <c r="F1113" s="1">
        <v>0</v>
      </c>
      <c r="G1113" s="2">
        <f t="shared" si="22"/>
        <v>1037.8251</v>
      </c>
      <c r="H1113" s="2">
        <f t="shared" si="23"/>
        <v>0.18000000000029104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2661.09</v>
      </c>
      <c r="D1119" s="1">
        <f>BILANCA!E141</f>
        <v>2661.09</v>
      </c>
      <c r="E1119" s="1">
        <v>0</v>
      </c>
      <c r="F1119" s="1">
        <v>0</v>
      </c>
      <c r="G1119" s="2">
        <f t="shared" si="22"/>
        <v>1085.7247200000002</v>
      </c>
      <c r="H1119" s="2">
        <f t="shared" si="23"/>
        <v>0.18000000000029104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281404.94</v>
      </c>
      <c r="D1124" s="1">
        <f>BILANCA!E146</f>
        <v>293579.59999999998</v>
      </c>
      <c r="E1124" s="1">
        <v>0</v>
      </c>
      <c r="F1124" s="1">
        <v>0</v>
      </c>
      <c r="G1124" s="2">
        <f t="shared" si="22"/>
        <v>122467.54373999998</v>
      </c>
      <c r="H1124" s="2">
        <f t="shared" si="23"/>
        <v>0.46000000002095476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85394.61</v>
      </c>
      <c r="D1125" s="1">
        <f>BILANCA!E147</f>
        <v>85394.61</v>
      </c>
      <c r="E1125" s="1">
        <v>0</v>
      </c>
      <c r="F1125" s="1">
        <v>0</v>
      </c>
      <c r="G1125" s="2">
        <f t="shared" si="22"/>
        <v>36378.103859999996</v>
      </c>
      <c r="H1125" s="2">
        <f t="shared" si="23"/>
        <v>0.77999999999883585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14146.72</v>
      </c>
      <c r="D1136" s="1">
        <f>BILANCA!E158</f>
        <v>17101.849999999999</v>
      </c>
      <c r="E1136" s="1">
        <v>0</v>
      </c>
      <c r="F1136" s="1">
        <v>0</v>
      </c>
      <c r="G1136" s="2">
        <f t="shared" si="22"/>
        <v>7397.6142599999994</v>
      </c>
      <c r="H1136" s="2">
        <f t="shared" si="23"/>
        <v>0.43000000000211003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209577.69</v>
      </c>
      <c r="D1137" s="1">
        <f>BILANCA!E159</f>
        <v>218797.22</v>
      </c>
      <c r="E1137" s="1">
        <v>0</v>
      </c>
      <c r="F1137" s="1">
        <v>0</v>
      </c>
      <c r="G1137" s="2">
        <f t="shared" si="22"/>
        <v>99664.508020000008</v>
      </c>
      <c r="H1137" s="2">
        <f t="shared" si="23"/>
        <v>0.52999999999883585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27714.080000000002</v>
      </c>
      <c r="D1141" s="1">
        <f>BILANCA!E163</f>
        <v>27714.080000000002</v>
      </c>
      <c r="E1141" s="1">
        <v>0</v>
      </c>
      <c r="F1141" s="1">
        <v>0</v>
      </c>
      <c r="G1141" s="2">
        <f t="shared" si="22"/>
        <v>13136.473920000002</v>
      </c>
      <c r="H1141" s="2">
        <f t="shared" si="23"/>
        <v>0.16000000000349246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362.33</v>
      </c>
      <c r="D1148" s="1">
        <f>BILANCA!E170</f>
        <v>362.33</v>
      </c>
      <c r="E1148" s="1">
        <v>0</v>
      </c>
      <c r="F1148" s="1">
        <v>0</v>
      </c>
      <c r="G1148" s="2">
        <f t="shared" si="22"/>
        <v>179.35335000000001</v>
      </c>
      <c r="H1148" s="2">
        <f t="shared" si="23"/>
        <v>0.65999999999996817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362.33</v>
      </c>
      <c r="D1150" s="1">
        <f>BILANCA!E172</f>
        <v>362.33</v>
      </c>
      <c r="E1150" s="1">
        <v>0</v>
      </c>
      <c r="F1150" s="1">
        <v>0</v>
      </c>
      <c r="G1150" s="2">
        <f t="shared" si="22"/>
        <v>181.52733000000001</v>
      </c>
      <c r="H1150" s="2">
        <f t="shared" si="23"/>
        <v>0.65999999999996817</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8437853.8300000001</v>
      </c>
      <c r="D1152" s="1">
        <f>BILANCA!E175</f>
        <v>8367522.7100000009</v>
      </c>
      <c r="E1152" s="1">
        <v>0</v>
      </c>
      <c r="F1152" s="1">
        <v>0</v>
      </c>
      <c r="G1152" s="2">
        <f t="shared" si="22"/>
        <v>4254219.9732500007</v>
      </c>
      <c r="H1152" s="2">
        <f t="shared" si="23"/>
        <v>0.45999999903142452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213807.68</v>
      </c>
      <c r="D1153" s="1">
        <f>BILANCA!E176</f>
        <v>112476.95</v>
      </c>
      <c r="E1153" s="1">
        <v>0</v>
      </c>
      <c r="F1153" s="1">
        <v>0</v>
      </c>
      <c r="G1153" s="2">
        <f t="shared" si="22"/>
        <v>74589.468599999993</v>
      </c>
      <c r="H1153" s="2">
        <f t="shared" si="23"/>
        <v>0.3700000000098953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66527.94</v>
      </c>
      <c r="D1154" s="1">
        <f>BILANCA!E177</f>
        <v>108158.55</v>
      </c>
      <c r="E1154" s="1">
        <v>0</v>
      </c>
      <c r="F1154" s="1">
        <v>0</v>
      </c>
      <c r="G1154" s="2">
        <f t="shared" si="22"/>
        <v>48366.501840000012</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20042.59</v>
      </c>
      <c r="D1155" s="1">
        <f>BILANCA!E178</f>
        <v>15988.62</v>
      </c>
      <c r="E1155" s="1">
        <v>0</v>
      </c>
      <c r="F1155" s="1">
        <v>0</v>
      </c>
      <c r="G1155" s="2">
        <f t="shared" si="22"/>
        <v>8947.4107600000007</v>
      </c>
      <c r="H1155" s="2">
        <f t="shared" si="23"/>
        <v>0.78999999999905413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8831.44</v>
      </c>
      <c r="D1156" s="1">
        <f>BILANCA!E179</f>
        <v>70994.570000000007</v>
      </c>
      <c r="E1156" s="1">
        <v>0</v>
      </c>
      <c r="F1156" s="1">
        <v>0</v>
      </c>
      <c r="G1156" s="2">
        <f t="shared" si="22"/>
        <v>26091.960340000001</v>
      </c>
      <c r="H1156" s="2">
        <f t="shared" si="23"/>
        <v>0.8699999999935244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2111.37</v>
      </c>
      <c r="D1157" s="1">
        <f>BILANCA!E180</f>
        <v>1909.05</v>
      </c>
      <c r="E1157" s="1">
        <v>0</v>
      </c>
      <c r="F1157" s="1">
        <v>0</v>
      </c>
      <c r="G1157" s="2">
        <f t="shared" si="22"/>
        <v>1031.7277799999999</v>
      </c>
      <c r="H1157" s="2">
        <f t="shared" si="23"/>
        <v>0.41999999999984539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2111.37</v>
      </c>
      <c r="D1160" s="1">
        <f>BILANCA!E183</f>
        <v>1909.05</v>
      </c>
      <c r="E1160" s="1">
        <v>0</v>
      </c>
      <c r="F1160" s="1">
        <v>0</v>
      </c>
      <c r="G1160" s="2">
        <f t="shared" si="22"/>
        <v>1049.5161899999998</v>
      </c>
      <c r="H1160" s="2">
        <f t="shared" si="23"/>
        <v>0.41999999999984539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5979.17</v>
      </c>
      <c r="D1163" s="1">
        <f>BILANCA!E186</f>
        <v>15312.37</v>
      </c>
      <c r="E1163" s="1">
        <v>0</v>
      </c>
      <c r="F1163" s="1">
        <v>0</v>
      </c>
      <c r="G1163" s="2">
        <f t="shared" si="22"/>
        <v>6588.7038000000002</v>
      </c>
      <c r="H1163" s="2">
        <f t="shared" si="23"/>
        <v>0.54000000000087311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29563.37</v>
      </c>
      <c r="D1165" s="1">
        <f>BILANCA!E188</f>
        <v>3953.94</v>
      </c>
      <c r="E1165" s="1">
        <v>0</v>
      </c>
      <c r="F1165" s="1">
        <v>0</v>
      </c>
      <c r="G1165" s="2">
        <f t="shared" si="22"/>
        <v>6819.7674999999999</v>
      </c>
      <c r="H1165" s="2">
        <f t="shared" si="23"/>
        <v>0.4299999999989268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1284.6500000000001</v>
      </c>
      <c r="D1166" s="1">
        <f>BILANCA!E189</f>
        <v>4318.3999999999996</v>
      </c>
      <c r="E1166" s="1">
        <v>0</v>
      </c>
      <c r="F1166" s="1">
        <v>0</v>
      </c>
      <c r="G1166" s="2">
        <f t="shared" si="22"/>
        <v>1815.6253499999998</v>
      </c>
      <c r="H1166" s="2">
        <f t="shared" si="23"/>
        <v>0.74999999999954525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145995.09</v>
      </c>
      <c r="D1183" s="1">
        <f>BILANCA!E206</f>
        <v>0</v>
      </c>
      <c r="E1183" s="1">
        <v>0</v>
      </c>
      <c r="F1183" s="1">
        <v>0</v>
      </c>
      <c r="G1183" s="2">
        <f t="shared" si="22"/>
        <v>29199.018</v>
      </c>
      <c r="H1183" s="2">
        <f t="shared" si="23"/>
        <v>8.999999999650754E-2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145995.09</v>
      </c>
      <c r="D1184" s="1">
        <f>BILANCA!E207</f>
        <v>0</v>
      </c>
      <c r="E1184" s="1">
        <v>0</v>
      </c>
      <c r="F1184" s="1">
        <v>0</v>
      </c>
      <c r="G1184" s="2">
        <f t="shared" si="22"/>
        <v>29345.01309</v>
      </c>
      <c r="H1184" s="2">
        <f t="shared" si="23"/>
        <v>8.999999999650754E-2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145995.09</v>
      </c>
      <c r="D1189" s="1">
        <f>BILANCA!E212</f>
        <v>0</v>
      </c>
      <c r="E1189" s="1">
        <v>0</v>
      </c>
      <c r="F1189" s="1">
        <v>0</v>
      </c>
      <c r="G1189" s="2">
        <f t="shared" si="22"/>
        <v>30074.988539999998</v>
      </c>
      <c r="H1189" s="2">
        <f t="shared" si="23"/>
        <v>8.999999999650754E-2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8224046.1500000004</v>
      </c>
      <c r="D1214" s="1">
        <f>BILANCA!E237</f>
        <v>8255045.7600000007</v>
      </c>
      <c r="E1214" s="1">
        <v>0</v>
      </c>
      <c r="F1214" s="1">
        <v>0</v>
      </c>
      <c r="G1214" s="2">
        <f t="shared" si="22"/>
        <v>5713585.8017700007</v>
      </c>
      <c r="H1214" s="2">
        <f t="shared" si="23"/>
        <v>0.38999999966472387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7906998.1400000006</v>
      </c>
      <c r="D1215" s="1">
        <f>BILANCA!E238</f>
        <v>7914720.9000000004</v>
      </c>
      <c r="E1215" s="1">
        <v>0</v>
      </c>
      <c r="F1215" s="1">
        <v>0</v>
      </c>
      <c r="G1215" s="2">
        <f t="shared" si="22"/>
        <v>5506854.0660800003</v>
      </c>
      <c r="H1215" s="2">
        <f t="shared" si="23"/>
        <v>0.24000000022351742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8052993.2300000004</v>
      </c>
      <c r="D1216" s="1">
        <f>BILANCA!E239</f>
        <v>7914720.9000000004</v>
      </c>
      <c r="E1216" s="1">
        <v>0</v>
      </c>
      <c r="F1216" s="1">
        <v>0</v>
      </c>
      <c r="G1216" s="2">
        <f t="shared" si="22"/>
        <v>5564607.3619900011</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8052993.2300000004</v>
      </c>
      <c r="D1217" s="1">
        <f>BILANCA!E240</f>
        <v>7914720.9000000004</v>
      </c>
      <c r="E1217" s="1">
        <v>0</v>
      </c>
      <c r="F1217" s="1">
        <v>0</v>
      </c>
      <c r="G1217" s="2">
        <f t="shared" si="22"/>
        <v>5588489.7970200004</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145995.09</v>
      </c>
      <c r="D1219" s="1">
        <f>BILANCA!E242</f>
        <v>0</v>
      </c>
      <c r="E1219" s="1">
        <v>0</v>
      </c>
      <c r="F1219" s="1">
        <v>0</v>
      </c>
      <c r="G1219" s="2">
        <f t="shared" si="22"/>
        <v>34454.841239999994</v>
      </c>
      <c r="H1219" s="2">
        <f t="shared" si="23"/>
        <v>8.999999999650754E-2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145995.09</v>
      </c>
      <c r="D1221" s="1">
        <f>BILANCA!E244</f>
        <v>0</v>
      </c>
      <c r="E1221" s="1">
        <v>0</v>
      </c>
      <c r="F1221" s="1">
        <v>0</v>
      </c>
      <c r="G1221" s="2">
        <f t="shared" si="22"/>
        <v>34746.831419999995</v>
      </c>
      <c r="H1221" s="2">
        <f t="shared" si="23"/>
        <v>8.999999999650754E-2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34895.450000000012</v>
      </c>
      <c r="D1222" s="1">
        <f>BILANCA!E245</f>
        <v>45997.650000000023</v>
      </c>
      <c r="E1222" s="1">
        <v>0</v>
      </c>
      <c r="F1222" s="1">
        <v>0</v>
      </c>
      <c r="G1222" s="2">
        <f t="shared" si="22"/>
        <v>30326.889250000015</v>
      </c>
      <c r="H1222" s="2">
        <f t="shared" si="23"/>
        <v>0.79999999998835847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298873.94</v>
      </c>
      <c r="D1223" s="1">
        <f>BILANCA!E246</f>
        <v>514811.4</v>
      </c>
      <c r="E1223" s="1">
        <v>0</v>
      </c>
      <c r="F1223" s="1">
        <v>0</v>
      </c>
      <c r="G1223" s="2">
        <f t="shared" si="22"/>
        <v>318839.21759999997</v>
      </c>
      <c r="H1223" s="2">
        <f t="shared" si="23"/>
        <v>0.46000000002095476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298873.94</v>
      </c>
      <c r="D1224" s="1">
        <f>BILANCA!E247</f>
        <v>514811.4</v>
      </c>
      <c r="E1224" s="1">
        <v>0</v>
      </c>
      <c r="F1224" s="1">
        <v>0</v>
      </c>
      <c r="G1224" s="2">
        <f t="shared" si="22"/>
        <v>320167.71434000001</v>
      </c>
      <c r="H1224" s="2">
        <f t="shared" si="23"/>
        <v>0.46000000002095476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263978.49</v>
      </c>
      <c r="D1227" s="1">
        <f>BILANCA!E250</f>
        <v>468813.75</v>
      </c>
      <c r="E1227" s="1">
        <v>0</v>
      </c>
      <c r="F1227" s="1">
        <v>0</v>
      </c>
      <c r="G1227" s="2">
        <f t="shared" si="22"/>
        <v>293191.86155999999</v>
      </c>
      <c r="H1227" s="2">
        <f t="shared" si="23"/>
        <v>0.73999999999068677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250291.37</v>
      </c>
      <c r="D1229" s="1">
        <f>BILANCA!E252</f>
        <v>322818.65999999997</v>
      </c>
      <c r="E1229" s="1">
        <v>0</v>
      </c>
      <c r="F1229" s="1">
        <v>0</v>
      </c>
      <c r="G1229" s="2">
        <f t="shared" si="22"/>
        <v>220398.45773999998</v>
      </c>
      <c r="H1229" s="2">
        <f t="shared" si="23"/>
        <v>0.71000000002095476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13687.12</v>
      </c>
      <c r="D1230" s="1">
        <f>BILANCA!E253</f>
        <v>145995.09</v>
      </c>
      <c r="E1230" s="1">
        <v>0</v>
      </c>
      <c r="F1230" s="1">
        <v>0</v>
      </c>
      <c r="G1230" s="2">
        <f t="shared" si="22"/>
        <v>75502.29310000001</v>
      </c>
      <c r="H1230" s="2">
        <f t="shared" si="23"/>
        <v>0.2099999999973079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282152.56</v>
      </c>
      <c r="D1232" s="1">
        <f>BILANCA!E255</f>
        <v>294327.21000000002</v>
      </c>
      <c r="E1232" s="1">
        <v>0</v>
      </c>
      <c r="F1232" s="1">
        <v>0</v>
      </c>
      <c r="G1232" s="2">
        <f t="shared" si="22"/>
        <v>216830.93802</v>
      </c>
      <c r="H1232" s="2">
        <f t="shared" si="23"/>
        <v>0.65000000002328306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309119.02</v>
      </c>
      <c r="D1240" s="1">
        <f>BILANCA!E264</f>
        <v>317953.44</v>
      </c>
      <c r="E1240" s="1">
        <v>0</v>
      </c>
      <c r="F1240" s="1">
        <v>0</v>
      </c>
      <c r="G1240" s="2">
        <f t="shared" si="22"/>
        <v>242871.6563</v>
      </c>
      <c r="H1240" s="2">
        <f t="shared" si="23"/>
        <v>0.46000000002095476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3340.24</v>
      </c>
      <c r="E1241" s="1">
        <v>0</v>
      </c>
      <c r="F1241" s="1">
        <v>0</v>
      </c>
      <c r="G1241" s="2">
        <f t="shared" si="22"/>
        <v>1723.56384</v>
      </c>
      <c r="H1241" s="2">
        <f t="shared" si="23"/>
        <v>0.23999999999978172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664.3</v>
      </c>
      <c r="D1244" s="1">
        <f>BILANCA!E268</f>
        <v>664.3</v>
      </c>
      <c r="E1244" s="1">
        <v>0</v>
      </c>
      <c r="F1244" s="1">
        <v>0</v>
      </c>
      <c r="G1244" s="2">
        <f t="shared" si="24"/>
        <v>520.14689999999996</v>
      </c>
      <c r="H1244" s="2">
        <f t="shared" si="23"/>
        <v>0.59999999999990905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18619.71</v>
      </c>
      <c r="D1245" s="1">
        <f>BILANCA!E269</f>
        <v>18094.82</v>
      </c>
      <c r="E1245" s="1">
        <v>0</v>
      </c>
      <c r="F1245" s="1">
        <v>0</v>
      </c>
      <c r="G1245" s="2">
        <f t="shared" si="24"/>
        <v>14360.0497</v>
      </c>
      <c r="H1245" s="2">
        <f t="shared" si="23"/>
        <v>0.47000000000116415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66527.94</v>
      </c>
      <c r="D1264" s="1">
        <f>BILANCA!E288</f>
        <v>108158.55</v>
      </c>
      <c r="E1264" s="1">
        <v>0</v>
      </c>
      <c r="F1264" s="1">
        <v>0</v>
      </c>
      <c r="G1264" s="2">
        <f t="shared" si="24"/>
        <v>79479.456240000014</v>
      </c>
      <c r="H1264" s="2">
        <f t="shared" si="23"/>
        <v>0.50999999999476131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1284.6500000000001</v>
      </c>
      <c r="D1266" s="1">
        <f>BILANCA!E290</f>
        <v>4318.3999999999996</v>
      </c>
      <c r="E1266" s="1">
        <v>0</v>
      </c>
      <c r="F1266" s="1">
        <v>0</v>
      </c>
      <c r="G1266" s="2">
        <f t="shared" si="24"/>
        <v>2807.7703499999993</v>
      </c>
      <c r="H1266" s="2">
        <f t="shared" si="23"/>
        <v>0.74999999999954525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145995.09</v>
      </c>
      <c r="D1270" s="1">
        <f>BILANCA!E294</f>
        <v>0</v>
      </c>
      <c r="E1270" s="1">
        <v>0</v>
      </c>
      <c r="F1270" s="1">
        <v>0</v>
      </c>
      <c r="G1270" s="2">
        <f t="shared" si="24"/>
        <v>41900.590829999994</v>
      </c>
      <c r="H1270" s="2">
        <f t="shared" si="23"/>
        <v>8.999999999650754E-2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1592.67</v>
      </c>
      <c r="D1273" s="1">
        <f>BILANCA!E297</f>
        <v>3253.83</v>
      </c>
      <c r="E1273" s="1">
        <v>0</v>
      </c>
      <c r="F1273" s="1">
        <v>0</v>
      </c>
      <c r="G1273" s="2">
        <f t="shared" si="24"/>
        <v>2349.0956999999999</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27426.54</v>
      </c>
      <c r="D1275" s="1">
        <f>BILANCA!E299</f>
        <v>155.94999999999999</v>
      </c>
      <c r="E1275" s="1">
        <v>0</v>
      </c>
      <c r="F1275" s="1">
        <v>0</v>
      </c>
      <c r="G1275" s="2">
        <f t="shared" si="24"/>
        <v>8099.6244800000004</v>
      </c>
      <c r="H1275" s="2">
        <f t="shared" si="23"/>
        <v>0.50999999999913825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399588.52999999997</v>
      </c>
      <c r="D1299" s="6">
        <f>'RAS-funkcijski'!E5</f>
        <v>584863.5</v>
      </c>
      <c r="E1299" s="6">
        <v>0</v>
      </c>
      <c r="F1299" s="6">
        <v>0</v>
      </c>
      <c r="G1299" s="7">
        <f t="shared" si="24"/>
        <v>1569.3155300000001</v>
      </c>
      <c r="H1299" s="7">
        <f t="shared" si="23"/>
        <v>0.97000000003026798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143631.07</v>
      </c>
      <c r="D1300" s="1">
        <f>'RAS-funkcijski'!E6</f>
        <v>245907.56</v>
      </c>
      <c r="E1300" s="1">
        <v>0</v>
      </c>
      <c r="F1300" s="1">
        <v>0</v>
      </c>
      <c r="G1300" s="2">
        <f t="shared" si="24"/>
        <v>1270.89238</v>
      </c>
      <c r="H1300" s="2">
        <f t="shared" si="23"/>
        <v>0.51000000000931323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126857.37</v>
      </c>
      <c r="D1301" s="1">
        <f>'RAS-funkcijski'!E7</f>
        <v>95881.85</v>
      </c>
      <c r="E1301" s="1">
        <v>0</v>
      </c>
      <c r="F1301" s="1">
        <v>0</v>
      </c>
      <c r="G1301" s="2">
        <f t="shared" si="24"/>
        <v>955.86320999999998</v>
      </c>
      <c r="H1301" s="2">
        <f t="shared" si="23"/>
        <v>0.51999999998952262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16773.7</v>
      </c>
      <c r="D1302" s="1">
        <f>'RAS-funkcijski'!E8</f>
        <v>150025.71</v>
      </c>
      <c r="E1302" s="1">
        <v>0</v>
      </c>
      <c r="F1302" s="1">
        <v>0</v>
      </c>
      <c r="G1302" s="2">
        <f t="shared" si="24"/>
        <v>1267.3004800000001</v>
      </c>
      <c r="H1302" s="2">
        <f t="shared" si="23"/>
        <v>0.59000000000742148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200256.9</v>
      </c>
      <c r="D1307" s="1">
        <f>'RAS-funkcijski'!E13</f>
        <v>314595.93000000005</v>
      </c>
      <c r="E1307" s="1">
        <v>0</v>
      </c>
      <c r="F1307" s="1">
        <v>0</v>
      </c>
      <c r="G1307" s="2">
        <f t="shared" si="24"/>
        <v>7465.0388400000002</v>
      </c>
      <c r="H1307" s="2">
        <f t="shared" si="23"/>
        <v>0.16999999995459802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100429.01</v>
      </c>
      <c r="D1308" s="1">
        <f>'RAS-funkcijski'!E14</f>
        <v>163995.17000000001</v>
      </c>
      <c r="E1308" s="1">
        <v>0</v>
      </c>
      <c r="F1308" s="1">
        <v>0</v>
      </c>
      <c r="G1308" s="2">
        <f t="shared" si="24"/>
        <v>4284.1935000000003</v>
      </c>
      <c r="H1308" s="2">
        <f t="shared" si="23"/>
        <v>0.180000000007567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99827.89</v>
      </c>
      <c r="D1310" s="1">
        <f>'RAS-funkcijski'!E16</f>
        <v>150600.76</v>
      </c>
      <c r="E1310" s="1">
        <v>0</v>
      </c>
      <c r="F1310" s="1">
        <v>0</v>
      </c>
      <c r="G1310" s="2">
        <f t="shared" si="24"/>
        <v>4812.3529200000003</v>
      </c>
      <c r="H1310" s="2">
        <f t="shared" si="23"/>
        <v>0.34999999999126885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35330.06</v>
      </c>
      <c r="D1313" s="1">
        <f>'RAS-funkcijski'!E19</f>
        <v>24360.01</v>
      </c>
      <c r="E1313" s="1">
        <v>0</v>
      </c>
      <c r="F1313" s="1">
        <v>0</v>
      </c>
      <c r="G1313" s="2">
        <f t="shared" si="24"/>
        <v>1260.7511999999997</v>
      </c>
      <c r="H1313" s="2">
        <f t="shared" si="23"/>
        <v>6.9999999996070983E-2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20370.5</v>
      </c>
      <c r="D1315" s="1">
        <f>'RAS-funkcijski'!E21</f>
        <v>0</v>
      </c>
      <c r="E1315" s="1">
        <v>0</v>
      </c>
      <c r="F1315" s="1">
        <v>0</v>
      </c>
      <c r="G1315" s="2">
        <f t="shared" si="24"/>
        <v>346.29850000000005</v>
      </c>
      <c r="H1315" s="2">
        <f t="shared" si="23"/>
        <v>0.5</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63416.61</v>
      </c>
      <c r="D1322" s="1">
        <f>'RAS-funkcijski'!E28</f>
        <v>69475</v>
      </c>
      <c r="E1322" s="1">
        <v>0</v>
      </c>
      <c r="F1322" s="1">
        <v>0</v>
      </c>
      <c r="G1322" s="2">
        <f t="shared" si="24"/>
        <v>4856.79864</v>
      </c>
      <c r="H1322" s="2">
        <f t="shared" si="23"/>
        <v>0.38999999999941792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59725.26</v>
      </c>
      <c r="D1324" s="1">
        <f>'RAS-funkcijski'!E30</f>
        <v>68000</v>
      </c>
      <c r="E1324" s="1">
        <v>0</v>
      </c>
      <c r="F1324" s="1">
        <v>0</v>
      </c>
      <c r="G1324" s="2">
        <f t="shared" si="24"/>
        <v>5088.8567599999997</v>
      </c>
      <c r="H1324" s="2">
        <f t="shared" si="23"/>
        <v>0.26000000000203727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3691.35</v>
      </c>
      <c r="D1328" s="1">
        <f>'RAS-funkcijski'!E34</f>
        <v>1475</v>
      </c>
      <c r="E1328" s="1">
        <v>0</v>
      </c>
      <c r="F1328" s="1">
        <v>0</v>
      </c>
      <c r="G1328" s="2">
        <f t="shared" si="24"/>
        <v>199.2405</v>
      </c>
      <c r="H1328" s="2">
        <f t="shared" si="23"/>
        <v>0.34999999999990905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237990.11000000002</v>
      </c>
      <c r="D1329" s="1">
        <f>'RAS-funkcijski'!E35</f>
        <v>210223.30999999997</v>
      </c>
      <c r="E1329" s="1">
        <v>0</v>
      </c>
      <c r="F1329" s="1">
        <v>0</v>
      </c>
      <c r="G1329" s="2">
        <f t="shared" si="24"/>
        <v>20411.538629999999</v>
      </c>
      <c r="H1329" s="2">
        <f t="shared" si="23"/>
        <v>0.41999999998370185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26556</v>
      </c>
      <c r="E1330" s="1">
        <v>0</v>
      </c>
      <c r="F1330" s="1">
        <v>0</v>
      </c>
      <c r="G1330" s="2">
        <f t="shared" si="24"/>
        <v>1699.5840000000001</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26556</v>
      </c>
      <c r="E1332" s="1">
        <v>0</v>
      </c>
      <c r="F1332" s="1">
        <v>0</v>
      </c>
      <c r="G1332" s="2">
        <f t="shared" si="24"/>
        <v>1805.8080000000002</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94892.03</v>
      </c>
      <c r="D1337" s="1">
        <f>'RAS-funkcijski'!E43</f>
        <v>24009.68</v>
      </c>
      <c r="E1337" s="1">
        <v>0</v>
      </c>
      <c r="F1337" s="1">
        <v>0</v>
      </c>
      <c r="G1337" s="2">
        <f t="shared" si="24"/>
        <v>5573.54421</v>
      </c>
      <c r="H1337" s="2">
        <f t="shared" si="23"/>
        <v>0.34999999999854481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94892.03</v>
      </c>
      <c r="D1342" s="1">
        <f>'RAS-funkcijski'!E48</f>
        <v>24009.68</v>
      </c>
      <c r="E1342" s="1">
        <v>0</v>
      </c>
      <c r="F1342" s="1">
        <v>0</v>
      </c>
      <c r="G1342" s="2">
        <f t="shared" si="24"/>
        <v>6288.1011600000002</v>
      </c>
      <c r="H1342" s="2">
        <f t="shared" si="27"/>
        <v>0.34999999999854481</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82996.100000000006</v>
      </c>
      <c r="D1348" s="1">
        <f>'RAS-funkcijski'!E54</f>
        <v>64179.28</v>
      </c>
      <c r="E1348" s="1">
        <v>0</v>
      </c>
      <c r="F1348" s="1">
        <v>0</v>
      </c>
      <c r="G1348" s="2">
        <f t="shared" si="24"/>
        <v>10567.733</v>
      </c>
      <c r="H1348" s="2">
        <f t="shared" si="27"/>
        <v>0.38000000000465661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82996.100000000006</v>
      </c>
      <c r="D1349" s="1">
        <f>'RAS-funkcijski'!E55</f>
        <v>64179.28</v>
      </c>
      <c r="E1349" s="1">
        <v>0</v>
      </c>
      <c r="F1349" s="1">
        <v>0</v>
      </c>
      <c r="G1349" s="2">
        <f t="shared" si="24"/>
        <v>10779.087659999999</v>
      </c>
      <c r="H1349" s="2">
        <f t="shared" si="27"/>
        <v>0.38000000000465661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43381.94</v>
      </c>
      <c r="D1355" s="1">
        <f>'RAS-funkcijski'!E61</f>
        <v>89992.08</v>
      </c>
      <c r="E1355" s="1">
        <v>0</v>
      </c>
      <c r="F1355" s="1">
        <v>0</v>
      </c>
      <c r="G1355" s="2">
        <f t="shared" si="24"/>
        <v>12731.867700000001</v>
      </c>
      <c r="H1355" s="2">
        <f t="shared" si="27"/>
        <v>0.13999999999941792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43381.94</v>
      </c>
      <c r="D1359" s="1">
        <f>'RAS-funkcijski'!E65</f>
        <v>89992.08</v>
      </c>
      <c r="E1359" s="1">
        <v>0</v>
      </c>
      <c r="F1359" s="1">
        <v>0</v>
      </c>
      <c r="G1359" s="2">
        <f t="shared" si="24"/>
        <v>13625.3321</v>
      </c>
      <c r="H1359" s="2">
        <f t="shared" si="27"/>
        <v>0.13999999999941792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16720.04</v>
      </c>
      <c r="D1368" s="1">
        <f>'RAS-funkcijski'!E74</f>
        <v>5486.27</v>
      </c>
      <c r="E1368" s="1">
        <v>0</v>
      </c>
      <c r="F1368" s="1">
        <v>0</v>
      </c>
      <c r="G1368" s="2">
        <f t="shared" si="24"/>
        <v>1938.4806000000003</v>
      </c>
      <c r="H1368" s="2">
        <f t="shared" si="27"/>
        <v>0.31000000000130967</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223992.7</v>
      </c>
      <c r="D1369" s="1">
        <f>'RAS-funkcijski'!E75</f>
        <v>240694.93</v>
      </c>
      <c r="E1369" s="1">
        <v>0</v>
      </c>
      <c r="F1369" s="1">
        <v>0</v>
      </c>
      <c r="G1369" s="2">
        <f t="shared" si="24"/>
        <v>50082.161760000003</v>
      </c>
      <c r="H1369" s="2">
        <f t="shared" si="27"/>
        <v>0.36999999999534339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25712.5</v>
      </c>
      <c r="E1370" s="1">
        <v>0</v>
      </c>
      <c r="F1370" s="1">
        <v>0</v>
      </c>
      <c r="G1370" s="2">
        <f t="shared" si="24"/>
        <v>3702.6</v>
      </c>
      <c r="H1370" s="2">
        <f t="shared" si="27"/>
        <v>0.5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7581.79</v>
      </c>
      <c r="D1371" s="1">
        <f>'RAS-funkcijski'!E77</f>
        <v>7336.25</v>
      </c>
      <c r="E1371" s="1">
        <v>0</v>
      </c>
      <c r="F1371" s="1">
        <v>0</v>
      </c>
      <c r="G1371" s="2">
        <f t="shared" si="24"/>
        <v>1624.5631699999999</v>
      </c>
      <c r="H1371" s="2">
        <f t="shared" si="27"/>
        <v>0.46000000000003638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216410.91</v>
      </c>
      <c r="D1375" s="1">
        <f>'RAS-funkcijski'!E81</f>
        <v>207646.18</v>
      </c>
      <c r="E1375" s="1">
        <v>0</v>
      </c>
      <c r="F1375" s="1">
        <v>0</v>
      </c>
      <c r="G1375" s="2">
        <f t="shared" si="24"/>
        <v>48641.151790000004</v>
      </c>
      <c r="H1375" s="2">
        <f t="shared" si="27"/>
        <v>0.26999999998952262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168674.38</v>
      </c>
      <c r="D1376" s="1">
        <f>'RAS-funkcijski'!E82</f>
        <v>128160.79</v>
      </c>
      <c r="E1376" s="1">
        <v>0</v>
      </c>
      <c r="F1376" s="1">
        <v>0</v>
      </c>
      <c r="G1376" s="2">
        <f t="shared" si="24"/>
        <v>33149.684880000001</v>
      </c>
      <c r="H1376" s="2">
        <f t="shared" si="27"/>
        <v>0.59000000001105946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145287.65</v>
      </c>
      <c r="D1380" s="1">
        <f>'RAS-funkcijski'!E86</f>
        <v>117322.04</v>
      </c>
      <c r="E1380" s="1">
        <v>0</v>
      </c>
      <c r="F1380" s="1">
        <v>0</v>
      </c>
      <c r="G1380" s="2">
        <f t="shared" si="24"/>
        <v>31154.401859999998</v>
      </c>
      <c r="H1380" s="2">
        <f t="shared" si="27"/>
        <v>0.38999999999941792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23386.73</v>
      </c>
      <c r="D1382" s="1">
        <f>'RAS-funkcijski'!E88</f>
        <v>10838.75</v>
      </c>
      <c r="E1382" s="1">
        <v>0</v>
      </c>
      <c r="F1382" s="1">
        <v>0</v>
      </c>
      <c r="G1382" s="2">
        <f t="shared" si="24"/>
        <v>3785.3953200000001</v>
      </c>
      <c r="H1382" s="2">
        <f t="shared" si="27"/>
        <v>0.52000000000043656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7708.92</v>
      </c>
      <c r="D1383" s="1">
        <f>'RAS-funkcijski'!E89</f>
        <v>10127.14</v>
      </c>
      <c r="E1383" s="1">
        <v>0</v>
      </c>
      <c r="F1383" s="1">
        <v>0</v>
      </c>
      <c r="G1383" s="2">
        <f t="shared" si="24"/>
        <v>2376.8720000000003</v>
      </c>
      <c r="H1383" s="2">
        <f t="shared" si="27"/>
        <v>0.21999999999934516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7708.92</v>
      </c>
      <c r="D1400" s="1">
        <f>'RAS-funkcijski'!E106</f>
        <v>10127.14</v>
      </c>
      <c r="E1400" s="1">
        <v>0</v>
      </c>
      <c r="F1400" s="1">
        <v>0</v>
      </c>
      <c r="G1400" s="2">
        <f t="shared" si="24"/>
        <v>2852.2463999999995</v>
      </c>
      <c r="H1400" s="2">
        <f t="shared" si="27"/>
        <v>0.21999999999934516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50847.759999999995</v>
      </c>
      <c r="D1401" s="1">
        <f>'RAS-funkcijski'!E107</f>
        <v>143887.25</v>
      </c>
      <c r="E1401" s="1">
        <v>0</v>
      </c>
      <c r="F1401" s="1">
        <v>0</v>
      </c>
      <c r="G1401" s="2">
        <f t="shared" si="24"/>
        <v>34878.092779999999</v>
      </c>
      <c r="H1401" s="2">
        <f t="shared" si="27"/>
        <v>0.49000000000523869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24635.01</v>
      </c>
      <c r="D1402" s="1">
        <f>'RAS-funkcijski'!E108</f>
        <v>125123.64</v>
      </c>
      <c r="E1402" s="1">
        <v>0</v>
      </c>
      <c r="F1402" s="1">
        <v>0</v>
      </c>
      <c r="G1402" s="2">
        <f t="shared" si="24"/>
        <v>28587.758159999998</v>
      </c>
      <c r="H1402" s="2">
        <f t="shared" si="27"/>
        <v>0.36999999999898137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26212.75</v>
      </c>
      <c r="D1403" s="1">
        <f>'RAS-funkcijski'!E109</f>
        <v>18763.61</v>
      </c>
      <c r="E1403" s="1">
        <v>0</v>
      </c>
      <c r="F1403" s="1">
        <v>0</v>
      </c>
      <c r="G1403" s="2">
        <f t="shared" si="24"/>
        <v>6692.6968500000003</v>
      </c>
      <c r="H1403" s="2">
        <f t="shared" si="27"/>
        <v>0.63999999999941792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94702.64</v>
      </c>
      <c r="D1408" s="1">
        <f>'RAS-funkcijski'!E114</f>
        <v>124835.79000000001</v>
      </c>
      <c r="E1408" s="1">
        <v>0</v>
      </c>
      <c r="F1408" s="1">
        <v>0</v>
      </c>
      <c r="G1408" s="2">
        <f t="shared" si="24"/>
        <v>37881.164199999999</v>
      </c>
      <c r="H1408" s="2">
        <f t="shared" si="27"/>
        <v>0.569999999992433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20584.830000000002</v>
      </c>
      <c r="D1409" s="1">
        <f>'RAS-funkcijski'!E115</f>
        <v>24111.58</v>
      </c>
      <c r="E1409" s="1">
        <v>0</v>
      </c>
      <c r="F1409" s="1">
        <v>0</v>
      </c>
      <c r="G1409" s="2">
        <f t="shared" si="24"/>
        <v>7637.6868900000009</v>
      </c>
      <c r="H1409" s="2">
        <f t="shared" si="27"/>
        <v>0.58999999999650754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20584.830000000002</v>
      </c>
      <c r="D1410" s="1">
        <f>'RAS-funkcijski'!E116</f>
        <v>21611.58</v>
      </c>
      <c r="E1410" s="1">
        <v>0</v>
      </c>
      <c r="F1410" s="1">
        <v>0</v>
      </c>
      <c r="G1410" s="2">
        <f t="shared" si="24"/>
        <v>7146.4948800000011</v>
      </c>
      <c r="H1410" s="2">
        <f t="shared" si="27"/>
        <v>0.58999999999650754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2500</v>
      </c>
      <c r="E1411" s="1">
        <v>0</v>
      </c>
      <c r="F1411" s="1">
        <v>0</v>
      </c>
      <c r="G1411" s="2">
        <f t="shared" si="24"/>
        <v>565</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74117.81</v>
      </c>
      <c r="D1412" s="1">
        <f>'RAS-funkcijski'!E118</f>
        <v>100724.21</v>
      </c>
      <c r="E1412" s="1">
        <v>0</v>
      </c>
      <c r="F1412" s="1">
        <v>0</v>
      </c>
      <c r="G1412" s="2">
        <f t="shared" si="24"/>
        <v>31414.550220000005</v>
      </c>
      <c r="H1412" s="2">
        <f t="shared" si="27"/>
        <v>0.40000000000873115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74117.81</v>
      </c>
      <c r="D1414" s="1">
        <f>'RAS-funkcijski'!E120</f>
        <v>100724.21</v>
      </c>
      <c r="E1414" s="1">
        <v>0</v>
      </c>
      <c r="F1414" s="1">
        <v>0</v>
      </c>
      <c r="G1414" s="2">
        <f t="shared" si="24"/>
        <v>31965.682680000005</v>
      </c>
      <c r="H1414" s="2">
        <f t="shared" si="27"/>
        <v>0.40000000000873115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18992.63</v>
      </c>
      <c r="D1423" s="1">
        <f>'RAS-funkcijski'!E129</f>
        <v>22562.74</v>
      </c>
      <c r="E1423" s="1">
        <v>0</v>
      </c>
      <c r="F1423" s="1">
        <v>0</v>
      </c>
      <c r="G1423" s="2">
        <f t="shared" si="24"/>
        <v>8014.7637500000001</v>
      </c>
      <c r="H1423" s="2">
        <f t="shared" si="27"/>
        <v>0.62999999999738066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22562.74</v>
      </c>
      <c r="E1429" s="1">
        <v>0</v>
      </c>
      <c r="F1429" s="1">
        <v>0</v>
      </c>
      <c r="G1429" s="2">
        <f t="shared" si="24"/>
        <v>5911.4378800000004</v>
      </c>
      <c r="H1429" s="2">
        <f t="shared" si="27"/>
        <v>0.25999999999839929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18992.63</v>
      </c>
      <c r="D1434" s="1">
        <f>'RAS-funkcijski'!E140</f>
        <v>0</v>
      </c>
      <c r="E1434" s="1">
        <v>0</v>
      </c>
      <c r="F1434" s="1">
        <v>0</v>
      </c>
      <c r="G1434" s="2">
        <f t="shared" si="24"/>
        <v>2582.9976800000004</v>
      </c>
      <c r="H1434" s="2">
        <f t="shared" si="27"/>
        <v>0.36999999999898137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1265914.2799999998</v>
      </c>
      <c r="D1435" s="13">
        <f>'RAS-funkcijski'!E141</f>
        <v>1534830.45</v>
      </c>
      <c r="E1435" s="13">
        <v>0</v>
      </c>
      <c r="F1435" s="13">
        <v>0</v>
      </c>
      <c r="G1435" s="14">
        <f t="shared" si="24"/>
        <v>593973.79966000002</v>
      </c>
      <c r="H1435" s="14">
        <f t="shared" si="27"/>
        <v>0.7299999997485429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213807.69</v>
      </c>
      <c r="D1480" s="6"/>
      <c r="E1480" s="6">
        <v>0</v>
      </c>
      <c r="F1480" s="6">
        <v>0</v>
      </c>
      <c r="G1480" s="7">
        <f t="shared" ref="G1480:G1580" si="34">B1480/1000*C1480</f>
        <v>213.80769000000001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1342601.2099999997</v>
      </c>
      <c r="D1481" s="1">
        <v>0</v>
      </c>
      <c r="E1481" s="1">
        <v>0</v>
      </c>
      <c r="F1481" s="1">
        <v>0</v>
      </c>
      <c r="G1481" s="2">
        <f t="shared" si="34"/>
        <v>2685.2024199999996</v>
      </c>
      <c r="H1481" s="2">
        <f t="shared" si="35"/>
        <v>0.20999999972991645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1018982.5499999998</v>
      </c>
      <c r="D1483" s="1">
        <v>0</v>
      </c>
      <c r="E1483" s="1">
        <v>0</v>
      </c>
      <c r="F1483" s="1">
        <v>0</v>
      </c>
      <c r="G1483" s="2">
        <f t="shared" si="34"/>
        <v>4075.9301999999993</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217552.3</v>
      </c>
      <c r="D1484" s="1">
        <v>0</v>
      </c>
      <c r="E1484" s="1">
        <v>0</v>
      </c>
      <c r="F1484" s="1">
        <v>0</v>
      </c>
      <c r="G1484" s="2">
        <f t="shared" si="34"/>
        <v>1087.7615000000001</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632311.57999999996</v>
      </c>
      <c r="D1485" s="1">
        <v>0</v>
      </c>
      <c r="E1485" s="1">
        <v>0</v>
      </c>
      <c r="F1485" s="1">
        <v>0</v>
      </c>
      <c r="G1485" s="2">
        <f t="shared" si="34"/>
        <v>3793.8694799999998</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3966.34</v>
      </c>
      <c r="D1486" s="1">
        <v>0</v>
      </c>
      <c r="E1486" s="1">
        <v>0</v>
      </c>
      <c r="F1486" s="1">
        <v>0</v>
      </c>
      <c r="G1486" s="2">
        <f t="shared" si="34"/>
        <v>27.764380000000003</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97875.58</v>
      </c>
      <c r="D1489" s="1">
        <v>0</v>
      </c>
      <c r="E1489" s="1">
        <v>0</v>
      </c>
      <c r="F1489" s="1">
        <v>0</v>
      </c>
      <c r="G1489" s="2">
        <f t="shared" si="34"/>
        <v>978.75580000000002</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67276.75</v>
      </c>
      <c r="D1491" s="1">
        <v>0</v>
      </c>
      <c r="E1491" s="1">
        <v>0</v>
      </c>
      <c r="F1491" s="1">
        <v>0</v>
      </c>
      <c r="G1491" s="2">
        <f t="shared" si="34"/>
        <v>807.32100000000003</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323618.65999999997</v>
      </c>
      <c r="D1492" s="1">
        <v>0</v>
      </c>
      <c r="E1492" s="1">
        <v>0</v>
      </c>
      <c r="F1492" s="1">
        <v>0</v>
      </c>
      <c r="G1492" s="2">
        <f t="shared" si="34"/>
        <v>4207.0425799999994</v>
      </c>
      <c r="H1492" s="2">
        <f t="shared" si="35"/>
        <v>0.34000000002561137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1443931.95</v>
      </c>
      <c r="D1499" s="1">
        <v>0</v>
      </c>
      <c r="E1499" s="1">
        <v>0</v>
      </c>
      <c r="F1499" s="1">
        <v>0</v>
      </c>
      <c r="G1499" s="2">
        <f t="shared" si="34"/>
        <v>28878.638999999999</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977351.95</v>
      </c>
      <c r="D1501" s="1">
        <v>0</v>
      </c>
      <c r="E1501" s="1">
        <v>0</v>
      </c>
      <c r="F1501" s="1">
        <v>0</v>
      </c>
      <c r="G1501" s="2">
        <f t="shared" si="34"/>
        <v>21501.742899999997</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221606.26</v>
      </c>
      <c r="D1502" s="1">
        <v>0</v>
      </c>
      <c r="E1502" s="1">
        <v>0</v>
      </c>
      <c r="F1502" s="1">
        <v>0</v>
      </c>
      <c r="G1502" s="2">
        <f t="shared" si="34"/>
        <v>5096.94398</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570148.46</v>
      </c>
      <c r="D1503" s="1">
        <v>0</v>
      </c>
      <c r="E1503" s="1">
        <v>0</v>
      </c>
      <c r="F1503" s="1">
        <v>0</v>
      </c>
      <c r="G1503" s="2">
        <f t="shared" si="34"/>
        <v>13683.563039999999</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4168.67</v>
      </c>
      <c r="D1504" s="1">
        <v>0</v>
      </c>
      <c r="E1504" s="1">
        <v>0</v>
      </c>
      <c r="F1504" s="1">
        <v>0</v>
      </c>
      <c r="G1504" s="2">
        <f t="shared" si="34"/>
        <v>104.21675</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88542.38</v>
      </c>
      <c r="D1507" s="1">
        <v>0</v>
      </c>
      <c r="E1507" s="1">
        <v>0</v>
      </c>
      <c r="F1507" s="1">
        <v>0</v>
      </c>
      <c r="G1507" s="2">
        <f t="shared" si="34"/>
        <v>2479.1866400000004</v>
      </c>
      <c r="H1507" s="2">
        <f t="shared" si="35"/>
        <v>0.38000000000465661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92886.18</v>
      </c>
      <c r="D1509" s="1">
        <v>0</v>
      </c>
      <c r="E1509" s="1">
        <v>0</v>
      </c>
      <c r="F1509" s="1">
        <v>0</v>
      </c>
      <c r="G1509" s="2">
        <f t="shared" si="34"/>
        <v>2786.5853999999995</v>
      </c>
      <c r="H1509" s="2">
        <f t="shared" si="35"/>
        <v>0.17999999999301508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320584.90999999997</v>
      </c>
      <c r="D1510" s="1">
        <v>0</v>
      </c>
      <c r="E1510" s="1">
        <v>0</v>
      </c>
      <c r="F1510" s="1">
        <v>0</v>
      </c>
      <c r="G1510" s="2">
        <f t="shared" si="34"/>
        <v>9938.1322099999998</v>
      </c>
      <c r="H1510" s="2">
        <f t="shared" si="35"/>
        <v>9.0000000025611371E-2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145995.09</v>
      </c>
      <c r="D1511" s="1">
        <v>0</v>
      </c>
      <c r="E1511" s="1">
        <v>0</v>
      </c>
      <c r="F1511" s="1">
        <v>0</v>
      </c>
      <c r="G1511" s="2">
        <f t="shared" si="34"/>
        <v>4671.8428800000002</v>
      </c>
      <c r="H1511" s="2">
        <f t="shared" si="35"/>
        <v>8.999999999650754E-2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145995.09</v>
      </c>
      <c r="D1515" s="1">
        <v>0</v>
      </c>
      <c r="E1515" s="1">
        <v>0</v>
      </c>
      <c r="F1515" s="1">
        <v>0</v>
      </c>
      <c r="G1515" s="2">
        <f t="shared" si="34"/>
        <v>5255.8232399999997</v>
      </c>
      <c r="H1515" s="2">
        <f t="shared" si="35"/>
        <v>8.999999999650754E-2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112476.94999999972</v>
      </c>
      <c r="D1517" s="1">
        <v>0</v>
      </c>
      <c r="E1517" s="1">
        <v>0</v>
      </c>
      <c r="F1517" s="1">
        <v>0</v>
      </c>
      <c r="G1517" s="2">
        <f t="shared" si="34"/>
        <v>4274.1240999999891</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112476.95</v>
      </c>
      <c r="D1576" s="1">
        <v>0</v>
      </c>
      <c r="E1576" s="1">
        <v>0</v>
      </c>
      <c r="F1576" s="1">
        <v>0</v>
      </c>
      <c r="G1576" s="2">
        <f t="shared" si="34"/>
        <v>10910.264150000001</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108158.55</v>
      </c>
      <c r="D1578" s="1">
        <v>0</v>
      </c>
      <c r="E1578" s="1">
        <v>0</v>
      </c>
      <c r="F1578" s="1">
        <v>0</v>
      </c>
      <c r="G1578" s="2">
        <f t="shared" si="34"/>
        <v>10707.696450000001</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4318.3999999999996</v>
      </c>
      <c r="D1579" s="1">
        <v>0</v>
      </c>
      <c r="E1579" s="1">
        <v>0</v>
      </c>
      <c r="F1579" s="1">
        <v>0</v>
      </c>
      <c r="G1579" s="2">
        <f t="shared" si="34"/>
        <v>431.84</v>
      </c>
      <c r="H1579" s="2">
        <f t="shared" si="35"/>
        <v>0.3999999999996362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33499</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1312467.8800000001</v>
      </c>
      <c r="I16" s="170">
        <f>'PR-RAS'!E6</f>
        <v>1691567.74</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1013593.93</v>
      </c>
      <c r="I17" s="170">
        <f>'PR-RAS'!E151</f>
        <v>1211651.79</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34895.45000000007</v>
      </c>
      <c r="I18" s="170">
        <f>'PR-RAS'!E645</f>
        <v>45997.649999999718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8051522.6100000013</v>
      </c>
      <c r="I20" s="173">
        <f>BILANCA!E7</f>
        <v>7913250.2799999993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386331.22000000003</v>
      </c>
      <c r="I21" s="175">
        <f>BILANCA!E68</f>
        <v>454272.43</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213807.68</v>
      </c>
      <c r="I22" s="175">
        <f>BILANCA!E176</f>
        <v>112476.95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8224046.1500000004</v>
      </c>
      <c r="I23" s="177">
        <f>BILANCA!E237</f>
        <v>8255045.7600000007</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399588.52999999997</v>
      </c>
      <c r="I24" s="173">
        <f>'RAS-funkcijski'!E5</f>
        <v>584863.5</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237990.11000000002</v>
      </c>
      <c r="I25" s="175">
        <f>'RAS-funkcijski'!E35</f>
        <v>210223.30999999997</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23386.73</v>
      </c>
      <c r="I26" s="175">
        <f>'RAS-funkcijski'!E88</f>
        <v>10838.75</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94702.64</v>
      </c>
      <c r="I27" s="175">
        <f>'RAS-funkcijski'!E114</f>
        <v>124835.79000000001</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1265914.2799999998</v>
      </c>
      <c r="I28" s="179">
        <f>'RAS-funkcijski'!E141</f>
        <v>1534830.45</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213807.69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112476.94999999972</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112476.95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D410" sqref="D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1312467.8800000001</v>
      </c>
      <c r="E6" s="51">
        <f>E7+E44+E50+E82+E106+E124+E133+E139</f>
        <v>1691567.74</v>
      </c>
      <c r="F6" s="52">
        <f t="shared" ref="F6:F131" si="0">IF(D6&lt;&gt;0,IF(E6/D6&gt;=100,"&gt;&gt;100",E6/D6*100),"-")</f>
        <v>128.88450572977069</v>
      </c>
    </row>
    <row r="7" spans="1:25" ht="12.75" customHeight="1" x14ac:dyDescent="0.2">
      <c r="A7" s="53">
        <v>61</v>
      </c>
      <c r="B7" s="294" t="s">
        <v>60</v>
      </c>
      <c r="C7" s="50" t="s">
        <v>61</v>
      </c>
      <c r="D7" s="51">
        <f t="shared" ref="D7:E7" si="1">D8+D17+D23+D29+D37+D40</f>
        <v>105657.71999999999</v>
      </c>
      <c r="E7" s="51">
        <f t="shared" si="1"/>
        <v>156793.49000000002</v>
      </c>
      <c r="F7" s="52">
        <f t="shared" si="0"/>
        <v>148.39757094890939</v>
      </c>
    </row>
    <row r="8" spans="1:25" ht="12.75" customHeight="1" x14ac:dyDescent="0.2">
      <c r="A8" s="53">
        <v>611</v>
      </c>
      <c r="B8" s="85" t="s">
        <v>62</v>
      </c>
      <c r="C8" s="50" t="s">
        <v>63</v>
      </c>
      <c r="D8" s="51">
        <f t="shared" ref="D8:E8" si="2">SUM(D9:D14)-D15-D16</f>
        <v>82120.95</v>
      </c>
      <c r="E8" s="51">
        <f t="shared" si="2"/>
        <v>124620.24</v>
      </c>
      <c r="F8" s="52">
        <f t="shared" si="0"/>
        <v>151.75206813852009</v>
      </c>
    </row>
    <row r="9" spans="1:25" ht="12.75" customHeight="1" x14ac:dyDescent="0.2">
      <c r="A9" s="53">
        <v>6111</v>
      </c>
      <c r="B9" s="85" t="s">
        <v>64</v>
      </c>
      <c r="C9" s="50" t="s">
        <v>65</v>
      </c>
      <c r="D9" s="242">
        <v>82120.95</v>
      </c>
      <c r="E9" s="242">
        <v>124620.24</v>
      </c>
      <c r="F9" s="52">
        <f t="shared" si="0"/>
        <v>151.75206813852009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20633.04</v>
      </c>
      <c r="E23" s="51">
        <f t="shared" si="4"/>
        <v>28701.56</v>
      </c>
      <c r="F23" s="52">
        <f t="shared" si="0"/>
        <v>139.10485318692739</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20633.04</v>
      </c>
      <c r="E27" s="242">
        <v>28701.56</v>
      </c>
      <c r="F27" s="52">
        <f t="shared" si="0"/>
        <v>139.10485318692739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2903.73</v>
      </c>
      <c r="E29" s="51">
        <f t="shared" si="5"/>
        <v>3471.6899999999996</v>
      </c>
      <c r="F29" s="52">
        <f t="shared" si="0"/>
        <v>119.5596698040107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2519.71</v>
      </c>
      <c r="E31" s="242">
        <v>2941.72</v>
      </c>
      <c r="F31" s="52">
        <f t="shared" si="0"/>
        <v>116.74835596159873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384.02</v>
      </c>
      <c r="E33" s="242">
        <v>529.97</v>
      </c>
      <c r="F33" s="52">
        <f t="shared" si="0"/>
        <v>138.00583302952973</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1043044.43</v>
      </c>
      <c r="E50" s="51">
        <f>E51+E54+E59+E62+E65+E68+E71+E74+E77</f>
        <v>1292328.98</v>
      </c>
      <c r="F50" s="52">
        <f t="shared" si="0"/>
        <v>123.89970578722134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942062.94000000006</v>
      </c>
      <c r="E59" s="51">
        <f t="shared" si="12"/>
        <v>1017822.94</v>
      </c>
      <c r="F59" s="52">
        <f t="shared" si="0"/>
        <v>108.04192552145189</v>
      </c>
    </row>
    <row r="60" spans="1:6" ht="24" x14ac:dyDescent="0.2">
      <c r="A60" s="53">
        <v>6331</v>
      </c>
      <c r="B60" s="86" t="s">
        <v>166</v>
      </c>
      <c r="C60" s="50" t="s">
        <v>167</v>
      </c>
      <c r="D60" s="242">
        <v>888322.31</v>
      </c>
      <c r="E60" s="242">
        <v>1017822.94</v>
      </c>
      <c r="F60" s="52">
        <f t="shared" si="0"/>
        <v>114.57811298243763</v>
      </c>
    </row>
    <row r="61" spans="1:6" ht="24" x14ac:dyDescent="0.2">
      <c r="A61" s="53">
        <v>6332</v>
      </c>
      <c r="B61" s="86" t="s">
        <v>168</v>
      </c>
      <c r="C61" s="50" t="s">
        <v>169</v>
      </c>
      <c r="D61" s="242">
        <v>53740.63</v>
      </c>
      <c r="E61" s="242"/>
      <c r="F61" s="52">
        <f t="shared" si="0"/>
        <v>0</v>
      </c>
    </row>
    <row r="62" spans="1:6" ht="12.75" customHeight="1" x14ac:dyDescent="0.2">
      <c r="A62" s="53">
        <v>634</v>
      </c>
      <c r="B62" s="85" t="s">
        <v>170</v>
      </c>
      <c r="C62" s="50" t="s">
        <v>171</v>
      </c>
      <c r="D62" s="51">
        <f t="shared" ref="D62:E62" si="13">SUM(D63:D64)</f>
        <v>9589.39</v>
      </c>
      <c r="E62" s="51">
        <f t="shared" si="13"/>
        <v>53757.91</v>
      </c>
      <c r="F62" s="52">
        <f t="shared" si="0"/>
        <v>560.59780653409655</v>
      </c>
    </row>
    <row r="63" spans="1:6" ht="12.75" customHeight="1" x14ac:dyDescent="0.2">
      <c r="A63" s="53">
        <v>6341</v>
      </c>
      <c r="B63" s="85" t="s">
        <v>172</v>
      </c>
      <c r="C63" s="50" t="s">
        <v>173</v>
      </c>
      <c r="D63" s="242">
        <v>9589.39</v>
      </c>
      <c r="E63" s="242">
        <v>15879</v>
      </c>
      <c r="F63" s="52">
        <f t="shared" si="0"/>
        <v>165.58926063075964</v>
      </c>
    </row>
    <row r="64" spans="1:6" ht="12.75" customHeight="1" x14ac:dyDescent="0.2">
      <c r="A64" s="53">
        <v>6342</v>
      </c>
      <c r="B64" s="85" t="s">
        <v>174</v>
      </c>
      <c r="C64" s="50" t="s">
        <v>175</v>
      </c>
      <c r="D64" s="242">
        <v>0</v>
      </c>
      <c r="E64" s="242">
        <v>37878.910000000003</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91392.1</v>
      </c>
      <c r="E74" s="51">
        <f t="shared" si="17"/>
        <v>220748.13</v>
      </c>
      <c r="F74" s="52">
        <f t="shared" si="0"/>
        <v>241.53961885108228</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91392.1</v>
      </c>
      <c r="E76" s="242">
        <v>220748.13</v>
      </c>
      <c r="F76" s="52">
        <f t="shared" si="0"/>
        <v>241.53961885108228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140276.65</v>
      </c>
      <c r="E82" s="51">
        <f t="shared" si="19"/>
        <v>194250.17</v>
      </c>
      <c r="F82" s="52">
        <f t="shared" si="0"/>
        <v>138.47648200894449</v>
      </c>
    </row>
    <row r="83" spans="1:6" ht="12.75" customHeight="1" x14ac:dyDescent="0.2">
      <c r="A83" s="53">
        <v>641</v>
      </c>
      <c r="B83" s="85" t="s">
        <v>212</v>
      </c>
      <c r="C83" s="50" t="s">
        <v>213</v>
      </c>
      <c r="D83" s="51">
        <f t="shared" ref="D83:E83" si="20">SUM(D84:D90)</f>
        <v>1.63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1.63</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140275.01999999999</v>
      </c>
      <c r="E91" s="51">
        <f t="shared" si="21"/>
        <v>194250.17</v>
      </c>
      <c r="F91" s="52">
        <f t="shared" si="0"/>
        <v>138.47809110987833</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13887.68</v>
      </c>
      <c r="E93" s="242">
        <v>45104.29</v>
      </c>
      <c r="F93" s="52">
        <f t="shared" si="0"/>
        <v>324.77915677780595</v>
      </c>
    </row>
    <row r="94" spans="1:6" ht="12.75" customHeight="1" x14ac:dyDescent="0.2">
      <c r="A94" s="53">
        <v>6423</v>
      </c>
      <c r="B94" s="85" t="s">
        <v>234</v>
      </c>
      <c r="C94" s="50" t="s">
        <v>235</v>
      </c>
      <c r="D94" s="242">
        <v>126387.34</v>
      </c>
      <c r="E94" s="242">
        <v>149145.88</v>
      </c>
      <c r="F94" s="52">
        <f t="shared" si="0"/>
        <v>118.006977597598</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23489.08</v>
      </c>
      <c r="E106" s="51">
        <f t="shared" si="23"/>
        <v>16872.52</v>
      </c>
      <c r="F106" s="52">
        <f t="shared" si="0"/>
        <v>71.831336093197351</v>
      </c>
    </row>
    <row r="107" spans="1:6" ht="12.75" customHeight="1" x14ac:dyDescent="0.2">
      <c r="A107" s="53">
        <v>651</v>
      </c>
      <c r="B107" s="85" t="s">
        <v>260</v>
      </c>
      <c r="C107" s="50" t="s">
        <v>261</v>
      </c>
      <c r="D107" s="51">
        <f t="shared" ref="D107:E107" si="24">SUM(D108:D111)</f>
        <v>4662.4699999999993</v>
      </c>
      <c r="E107" s="51">
        <f t="shared" si="24"/>
        <v>98.25</v>
      </c>
      <c r="F107" s="52">
        <f t="shared" si="0"/>
        <v>2.1072521646251881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4657.78</v>
      </c>
      <c r="E109" s="242">
        <v>92.11</v>
      </c>
      <c r="F109" s="52">
        <f t="shared" si="0"/>
        <v>1.9775515374277015</v>
      </c>
    </row>
    <row r="110" spans="1:6" ht="12.75" customHeight="1" x14ac:dyDescent="0.2">
      <c r="A110" s="53">
        <v>6513</v>
      </c>
      <c r="B110" s="85" t="s">
        <v>266</v>
      </c>
      <c r="C110" s="50" t="s">
        <v>267</v>
      </c>
      <c r="D110" s="242">
        <v>4.6900000000000004</v>
      </c>
      <c r="E110" s="242">
        <v>6.14</v>
      </c>
      <c r="F110" s="52">
        <f t="shared" si="0"/>
        <v>130.91684434968016</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725.23</v>
      </c>
      <c r="E112" s="51">
        <f t="shared" si="25"/>
        <v>87.5</v>
      </c>
      <c r="F112" s="52">
        <f t="shared" si="0"/>
        <v>12.065137956234574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41.22</v>
      </c>
      <c r="E114" s="242">
        <v>87.5</v>
      </c>
      <c r="F114" s="52">
        <f t="shared" si="0"/>
        <v>212.27559437166423</v>
      </c>
    </row>
    <row r="115" spans="1:6" ht="12.75" customHeight="1" x14ac:dyDescent="0.2">
      <c r="A115" s="53">
        <v>6524</v>
      </c>
      <c r="B115" s="85" t="s">
        <v>276</v>
      </c>
      <c r="C115" s="50" t="s">
        <v>277</v>
      </c>
      <c r="D115" s="242">
        <v>257.70999999999998</v>
      </c>
      <c r="E115" s="242"/>
      <c r="F115" s="52">
        <f t="shared" si="0"/>
        <v>0</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426.3</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18101.38</v>
      </c>
      <c r="E120" s="51">
        <f t="shared" si="26"/>
        <v>16686.77</v>
      </c>
      <c r="F120" s="52">
        <f t="shared" si="0"/>
        <v>92.185070972489385</v>
      </c>
    </row>
    <row r="121" spans="1:6" ht="12.75" customHeight="1" x14ac:dyDescent="0.2">
      <c r="A121" s="53">
        <v>6531</v>
      </c>
      <c r="B121" s="85" t="s">
        <v>288</v>
      </c>
      <c r="C121" s="50" t="s">
        <v>289</v>
      </c>
      <c r="D121" s="242">
        <v>393.64</v>
      </c>
      <c r="E121" s="242">
        <v>336.46</v>
      </c>
      <c r="F121" s="52">
        <f t="shared" si="0"/>
        <v>85.474037191342347</v>
      </c>
    </row>
    <row r="122" spans="1:6" ht="12.75" customHeight="1" x14ac:dyDescent="0.2">
      <c r="A122" s="53">
        <v>6532</v>
      </c>
      <c r="B122" s="85" t="s">
        <v>290</v>
      </c>
      <c r="C122" s="50" t="s">
        <v>291</v>
      </c>
      <c r="D122" s="242">
        <v>17707.740000000002</v>
      </c>
      <c r="E122" s="242">
        <v>16350.31</v>
      </c>
      <c r="F122" s="52">
        <f t="shared" si="0"/>
        <v>92.334256093662987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31322.58</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31322.58</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31322.58</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1013593.93</v>
      </c>
      <c r="E151" s="51">
        <f t="shared" si="35"/>
        <v>1211651.79</v>
      </c>
      <c r="F151" s="52">
        <f t="shared" si="31"/>
        <v>119.54015845379027</v>
      </c>
    </row>
    <row r="152" spans="1:6" ht="12.75" customHeight="1" x14ac:dyDescent="0.2">
      <c r="A152" s="53">
        <v>31</v>
      </c>
      <c r="B152" s="85" t="s">
        <v>349</v>
      </c>
      <c r="C152" s="50" t="s">
        <v>350</v>
      </c>
      <c r="D152" s="51">
        <f t="shared" ref="D152:E152" si="36">D153+D158+D159</f>
        <v>222358.13</v>
      </c>
      <c r="E152" s="51">
        <f t="shared" si="36"/>
        <v>211462.58000000002</v>
      </c>
      <c r="F152" s="52">
        <f t="shared" si="31"/>
        <v>95.099999266948331</v>
      </c>
    </row>
    <row r="153" spans="1:6" ht="12.75" customHeight="1" x14ac:dyDescent="0.2">
      <c r="A153" s="53">
        <v>311</v>
      </c>
      <c r="B153" s="85" t="s">
        <v>351</v>
      </c>
      <c r="C153" s="50" t="s">
        <v>352</v>
      </c>
      <c r="D153" s="51">
        <f t="shared" ref="D153:E153" si="37">SUM(D154:D157)</f>
        <v>184973.1</v>
      </c>
      <c r="E153" s="51">
        <f t="shared" si="37"/>
        <v>172808.65</v>
      </c>
      <c r="F153" s="52">
        <f t="shared" si="31"/>
        <v>93.423665387021131</v>
      </c>
    </row>
    <row r="154" spans="1:6" ht="12.75" customHeight="1" x14ac:dyDescent="0.2">
      <c r="A154" s="53">
        <v>3111</v>
      </c>
      <c r="B154" s="85" t="s">
        <v>353</v>
      </c>
      <c r="C154" s="50" t="s">
        <v>354</v>
      </c>
      <c r="D154" s="242">
        <v>184973.1</v>
      </c>
      <c r="E154" s="242">
        <v>172808.65</v>
      </c>
      <c r="F154" s="52">
        <f t="shared" si="31"/>
        <v>93.423665387021131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6869.91</v>
      </c>
      <c r="E158" s="242">
        <v>10140.48</v>
      </c>
      <c r="F158" s="52">
        <f t="shared" si="31"/>
        <v>147.60717389310776</v>
      </c>
    </row>
    <row r="159" spans="1:6" ht="12.75" customHeight="1" x14ac:dyDescent="0.2">
      <c r="A159" s="53">
        <v>313</v>
      </c>
      <c r="B159" s="85" t="s">
        <v>363</v>
      </c>
      <c r="C159" s="50" t="s">
        <v>364</v>
      </c>
      <c r="D159" s="51">
        <f t="shared" ref="D159:E159" si="38">SUM(D160:D162)</f>
        <v>30515.119999999999</v>
      </c>
      <c r="E159" s="51">
        <f t="shared" si="38"/>
        <v>28513.45</v>
      </c>
      <c r="F159" s="52">
        <f t="shared" si="31"/>
        <v>93.440399382338995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30515.119999999999</v>
      </c>
      <c r="E161" s="242">
        <v>28513.45</v>
      </c>
      <c r="F161" s="52">
        <f t="shared" si="31"/>
        <v>93.440399382338995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538838.53</v>
      </c>
      <c r="E163" s="51">
        <f t="shared" si="39"/>
        <v>661038.02</v>
      </c>
      <c r="F163" s="52">
        <f t="shared" si="31"/>
        <v>122.67831329730635</v>
      </c>
    </row>
    <row r="164" spans="1:6" ht="12.75" customHeight="1" x14ac:dyDescent="0.2">
      <c r="A164" s="53">
        <v>321</v>
      </c>
      <c r="B164" s="85" t="s">
        <v>372</v>
      </c>
      <c r="C164" s="50" t="s">
        <v>373</v>
      </c>
      <c r="D164" s="51">
        <f t="shared" ref="D164:E164" si="40">SUM(D165:D168)</f>
        <v>10407.459999999999</v>
      </c>
      <c r="E164" s="51">
        <f t="shared" si="40"/>
        <v>12335.75</v>
      </c>
      <c r="F164" s="52">
        <f t="shared" si="31"/>
        <v>118.52795975194717</v>
      </c>
    </row>
    <row r="165" spans="1:6" ht="12.75" customHeight="1" x14ac:dyDescent="0.2">
      <c r="A165" s="53">
        <v>3211</v>
      </c>
      <c r="B165" s="85" t="s">
        <v>374</v>
      </c>
      <c r="C165" s="50" t="s">
        <v>375</v>
      </c>
      <c r="D165" s="242">
        <v>1221.96</v>
      </c>
      <c r="E165" s="242">
        <v>1907.25</v>
      </c>
      <c r="F165" s="52">
        <f t="shared" si="31"/>
        <v>156.08121378768536</v>
      </c>
    </row>
    <row r="166" spans="1:6" ht="12.75" customHeight="1" x14ac:dyDescent="0.2">
      <c r="A166" s="53">
        <v>3212</v>
      </c>
      <c r="B166" s="85" t="s">
        <v>376</v>
      </c>
      <c r="C166" s="50" t="s">
        <v>377</v>
      </c>
      <c r="D166" s="242">
        <v>8612.5400000000009</v>
      </c>
      <c r="E166" s="242">
        <v>9586.9</v>
      </c>
      <c r="F166" s="52">
        <f t="shared" si="31"/>
        <v>111.31327111398031</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572.96</v>
      </c>
      <c r="E168" s="242">
        <v>841.6</v>
      </c>
      <c r="F168" s="52">
        <f t="shared" si="31"/>
        <v>146.88634459648142</v>
      </c>
    </row>
    <row r="169" spans="1:6" ht="12.75" customHeight="1" x14ac:dyDescent="0.2">
      <c r="A169" s="53">
        <v>322</v>
      </c>
      <c r="B169" s="85" t="s">
        <v>382</v>
      </c>
      <c r="C169" s="50" t="s">
        <v>383</v>
      </c>
      <c r="D169" s="51">
        <f t="shared" ref="D169:E169" si="41">SUM(D170:D176)</f>
        <v>121756.66999999998</v>
      </c>
      <c r="E169" s="51">
        <f t="shared" si="41"/>
        <v>141001.12000000002</v>
      </c>
      <c r="F169" s="52">
        <f t="shared" si="31"/>
        <v>115.80566387040648</v>
      </c>
    </row>
    <row r="170" spans="1:6" ht="12.75" customHeight="1" x14ac:dyDescent="0.2">
      <c r="A170" s="53">
        <v>3221</v>
      </c>
      <c r="B170" s="85" t="s">
        <v>384</v>
      </c>
      <c r="C170" s="50" t="s">
        <v>385</v>
      </c>
      <c r="D170" s="242">
        <v>15101.25</v>
      </c>
      <c r="E170" s="242">
        <v>16089.61</v>
      </c>
      <c r="F170" s="52">
        <f t="shared" si="31"/>
        <v>106.54488866815662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102830.17</v>
      </c>
      <c r="E172" s="242">
        <v>123989.59</v>
      </c>
      <c r="F172" s="52">
        <f t="shared" si="31"/>
        <v>120.57705438005209</v>
      </c>
    </row>
    <row r="173" spans="1:6" ht="12.75" customHeight="1" x14ac:dyDescent="0.2">
      <c r="A173" s="53">
        <v>3224</v>
      </c>
      <c r="B173" s="85" t="s">
        <v>390</v>
      </c>
      <c r="C173" s="50" t="s">
        <v>391</v>
      </c>
      <c r="D173" s="242">
        <v>77.290000000000006</v>
      </c>
      <c r="E173" s="242">
        <v>166.64</v>
      </c>
      <c r="F173" s="52">
        <f t="shared" si="31"/>
        <v>215.6035709664898</v>
      </c>
    </row>
    <row r="174" spans="1:6" ht="12.75" customHeight="1" x14ac:dyDescent="0.2">
      <c r="A174" s="53">
        <v>3225</v>
      </c>
      <c r="B174" s="85" t="s">
        <v>392</v>
      </c>
      <c r="C174" s="50" t="s">
        <v>393</v>
      </c>
      <c r="D174" s="242">
        <v>3252.29</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495.67</v>
      </c>
      <c r="E176" s="242">
        <v>755.28</v>
      </c>
      <c r="F176" s="52">
        <f t="shared" si="31"/>
        <v>152.37557245748178</v>
      </c>
    </row>
    <row r="177" spans="1:6" ht="12.75" customHeight="1" x14ac:dyDescent="0.2">
      <c r="A177" s="53">
        <v>323</v>
      </c>
      <c r="B177" s="85" t="s">
        <v>398</v>
      </c>
      <c r="C177" s="50" t="s">
        <v>399</v>
      </c>
      <c r="D177" s="51">
        <f t="shared" ref="D177:E177" si="42">SUM(D178:D186)</f>
        <v>363983.73000000004</v>
      </c>
      <c r="E177" s="51">
        <f t="shared" si="42"/>
        <v>450531.64</v>
      </c>
      <c r="F177" s="52">
        <f t="shared" si="31"/>
        <v>123.77796117425358</v>
      </c>
    </row>
    <row r="178" spans="1:6" ht="12.75" customHeight="1" x14ac:dyDescent="0.2">
      <c r="A178" s="53">
        <v>3231</v>
      </c>
      <c r="B178" s="85" t="s">
        <v>400</v>
      </c>
      <c r="C178" s="50" t="s">
        <v>401</v>
      </c>
      <c r="D178" s="242">
        <v>10118.51</v>
      </c>
      <c r="E178" s="242">
        <v>11349.04</v>
      </c>
      <c r="F178" s="52">
        <f t="shared" si="31"/>
        <v>112.16117788093307</v>
      </c>
    </row>
    <row r="179" spans="1:6" ht="12.75" customHeight="1" x14ac:dyDescent="0.2">
      <c r="A179" s="53">
        <v>3232</v>
      </c>
      <c r="B179" s="85" t="s">
        <v>402</v>
      </c>
      <c r="C179" s="50" t="s">
        <v>403</v>
      </c>
      <c r="D179" s="242">
        <v>242335</v>
      </c>
      <c r="E179" s="242">
        <v>341219.59</v>
      </c>
      <c r="F179" s="52">
        <f t="shared" si="31"/>
        <v>140.80491468421815</v>
      </c>
    </row>
    <row r="180" spans="1:6" ht="12.75" customHeight="1" x14ac:dyDescent="0.2">
      <c r="A180" s="53">
        <v>3233</v>
      </c>
      <c r="B180" s="85" t="s">
        <v>404</v>
      </c>
      <c r="C180" s="50" t="s">
        <v>405</v>
      </c>
      <c r="D180" s="242">
        <v>11490.15</v>
      </c>
      <c r="E180" s="242">
        <v>2053.08</v>
      </c>
      <c r="F180" s="52">
        <f t="shared" si="31"/>
        <v>17.868174044725265</v>
      </c>
    </row>
    <row r="181" spans="1:6" ht="12.75" customHeight="1" x14ac:dyDescent="0.2">
      <c r="A181" s="53">
        <v>3234</v>
      </c>
      <c r="B181" s="85" t="s">
        <v>406</v>
      </c>
      <c r="C181" s="50" t="s">
        <v>407</v>
      </c>
      <c r="D181" s="242">
        <v>33753.06</v>
      </c>
      <c r="E181" s="242">
        <v>30099.81</v>
      </c>
      <c r="F181" s="52">
        <f t="shared" si="31"/>
        <v>89.176536882878182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1654.11</v>
      </c>
      <c r="E183" s="242">
        <v>5043.0200000000004</v>
      </c>
      <c r="F183" s="52">
        <f t="shared" si="31"/>
        <v>304.87815199714652</v>
      </c>
    </row>
    <row r="184" spans="1:6" ht="12.75" customHeight="1" x14ac:dyDescent="0.2">
      <c r="A184" s="53">
        <v>3237</v>
      </c>
      <c r="B184" s="85" t="s">
        <v>412</v>
      </c>
      <c r="C184" s="50" t="s">
        <v>413</v>
      </c>
      <c r="D184" s="242">
        <v>63788.12</v>
      </c>
      <c r="E184" s="242">
        <v>52767.1</v>
      </c>
      <c r="F184" s="52">
        <f t="shared" si="31"/>
        <v>82.722456783488823</v>
      </c>
    </row>
    <row r="185" spans="1:6" ht="12.75" customHeight="1" x14ac:dyDescent="0.2">
      <c r="A185" s="53">
        <v>3238</v>
      </c>
      <c r="B185" s="85" t="s">
        <v>414</v>
      </c>
      <c r="C185" s="50" t="s">
        <v>415</v>
      </c>
      <c r="D185" s="242">
        <v>844.78</v>
      </c>
      <c r="E185" s="242"/>
      <c r="F185" s="52">
        <f t="shared" si="31"/>
        <v>0</v>
      </c>
    </row>
    <row r="186" spans="1:6" ht="12.75" customHeight="1" x14ac:dyDescent="0.2">
      <c r="A186" s="53">
        <v>3239</v>
      </c>
      <c r="B186" s="85" t="s">
        <v>416</v>
      </c>
      <c r="C186" s="50" t="s">
        <v>417</v>
      </c>
      <c r="D186" s="242">
        <v>0</v>
      </c>
      <c r="E186" s="242">
        <v>8000</v>
      </c>
      <c r="F186" s="52" t="str">
        <f t="shared" si="31"/>
        <v>-</v>
      </c>
    </row>
    <row r="187" spans="1:6" ht="12.75" customHeight="1" x14ac:dyDescent="0.2">
      <c r="A187" s="53">
        <v>324</v>
      </c>
      <c r="B187" s="85" t="s">
        <v>418</v>
      </c>
      <c r="C187" s="50" t="s">
        <v>419</v>
      </c>
      <c r="D187" s="242">
        <v>1894.68</v>
      </c>
      <c r="E187" s="242">
        <v>2411.7199999999998</v>
      </c>
      <c r="F187" s="52">
        <f t="shared" si="31"/>
        <v>127.28904089344901</v>
      </c>
    </row>
    <row r="188" spans="1:6" ht="12.75" customHeight="1" x14ac:dyDescent="0.2">
      <c r="A188" s="53">
        <v>329</v>
      </c>
      <c r="B188" s="85" t="s">
        <v>420</v>
      </c>
      <c r="C188" s="50" t="s">
        <v>421</v>
      </c>
      <c r="D188" s="51">
        <f t="shared" ref="D188:E188" si="43">SUM(D189:D195)</f>
        <v>40795.990000000005</v>
      </c>
      <c r="E188" s="51">
        <f t="shared" si="43"/>
        <v>54757.79</v>
      </c>
      <c r="F188" s="52">
        <f t="shared" si="31"/>
        <v>134.22346166865907</v>
      </c>
    </row>
    <row r="189" spans="1:6" ht="12.75" customHeight="1" x14ac:dyDescent="0.2">
      <c r="A189" s="53">
        <v>3291</v>
      </c>
      <c r="B189" s="232" t="s">
        <v>422</v>
      </c>
      <c r="C189" s="50" t="s">
        <v>423</v>
      </c>
      <c r="D189" s="242">
        <v>22022.880000000001</v>
      </c>
      <c r="E189" s="242">
        <v>26777.39</v>
      </c>
      <c r="F189" s="52">
        <f t="shared" si="31"/>
        <v>121.58895657606996</v>
      </c>
    </row>
    <row r="190" spans="1:6" ht="12.75" customHeight="1" x14ac:dyDescent="0.2">
      <c r="A190" s="53">
        <v>3292</v>
      </c>
      <c r="B190" s="85" t="s">
        <v>424</v>
      </c>
      <c r="C190" s="50" t="s">
        <v>425</v>
      </c>
      <c r="D190" s="242">
        <v>4334.88</v>
      </c>
      <c r="E190" s="242">
        <v>11091.1</v>
      </c>
      <c r="F190" s="52">
        <f t="shared" si="31"/>
        <v>255.85714022072122</v>
      </c>
    </row>
    <row r="191" spans="1:6" ht="12.75" customHeight="1" x14ac:dyDescent="0.2">
      <c r="A191" s="53">
        <v>3293</v>
      </c>
      <c r="B191" s="85" t="s">
        <v>426</v>
      </c>
      <c r="C191" s="50" t="s">
        <v>427</v>
      </c>
      <c r="D191" s="242">
        <v>10814.44</v>
      </c>
      <c r="E191" s="242">
        <v>10105.790000000001</v>
      </c>
      <c r="F191" s="52">
        <f t="shared" si="31"/>
        <v>93.447187279230377</v>
      </c>
    </row>
    <row r="192" spans="1:6" ht="12.75" customHeight="1" x14ac:dyDescent="0.2">
      <c r="A192" s="53">
        <v>3294</v>
      </c>
      <c r="B192" s="85" t="s">
        <v>428</v>
      </c>
      <c r="C192" s="50" t="s">
        <v>429</v>
      </c>
      <c r="D192" s="242">
        <v>0</v>
      </c>
      <c r="E192" s="242">
        <v>1109.48</v>
      </c>
      <c r="F192" s="52" t="str">
        <f t="shared" si="31"/>
        <v>-</v>
      </c>
    </row>
    <row r="193" spans="1:6" ht="12.75" customHeight="1" x14ac:dyDescent="0.2">
      <c r="A193" s="53">
        <v>3295</v>
      </c>
      <c r="B193" s="85" t="s">
        <v>430</v>
      </c>
      <c r="C193" s="50" t="s">
        <v>431</v>
      </c>
      <c r="D193" s="242">
        <v>2893.81</v>
      </c>
      <c r="E193" s="242">
        <v>583.36</v>
      </c>
      <c r="F193" s="52">
        <f t="shared" si="31"/>
        <v>20.158890873968922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729.98</v>
      </c>
      <c r="E195" s="242">
        <v>5090.67</v>
      </c>
      <c r="F195" s="52">
        <f t="shared" si="31"/>
        <v>697.37116085372202</v>
      </c>
    </row>
    <row r="196" spans="1:6" ht="12.75" customHeight="1" x14ac:dyDescent="0.2">
      <c r="A196" s="53">
        <v>34</v>
      </c>
      <c r="B196" s="232" t="s">
        <v>436</v>
      </c>
      <c r="C196" s="50" t="s">
        <v>437</v>
      </c>
      <c r="D196" s="51">
        <f t="shared" ref="D196:E196" si="44">D197+D202+D210</f>
        <v>13409.73</v>
      </c>
      <c r="E196" s="51">
        <f t="shared" si="44"/>
        <v>34728.800000000003</v>
      </c>
      <c r="F196" s="52">
        <f t="shared" si="31"/>
        <v>258.9820973278359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6927.04</v>
      </c>
      <c r="E202" s="51">
        <f t="shared" si="46"/>
        <v>1052.69</v>
      </c>
      <c r="F202" s="52">
        <f t="shared" si="31"/>
        <v>15.196822885388276</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6927.04</v>
      </c>
      <c r="E205" s="242">
        <v>1052.69</v>
      </c>
      <c r="F205" s="52">
        <f t="shared" si="31"/>
        <v>15.196822885388276</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6482.6900000000005</v>
      </c>
      <c r="E210" s="51">
        <f t="shared" si="47"/>
        <v>33676.11</v>
      </c>
      <c r="F210" s="52">
        <f t="shared" si="31"/>
        <v>519.47740829809845</v>
      </c>
    </row>
    <row r="211" spans="1:6" ht="12.75" customHeight="1" x14ac:dyDescent="0.2">
      <c r="A211" s="53">
        <v>3431</v>
      </c>
      <c r="B211" s="232" t="s">
        <v>466</v>
      </c>
      <c r="C211" s="50" t="s">
        <v>467</v>
      </c>
      <c r="D211" s="242">
        <v>3393.83</v>
      </c>
      <c r="E211" s="242">
        <v>2946.71</v>
      </c>
      <c r="F211" s="52">
        <f t="shared" si="31"/>
        <v>86.825503929189153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3088.86</v>
      </c>
      <c r="E214" s="242">
        <v>30729.4</v>
      </c>
      <c r="F214" s="52">
        <f t="shared" si="31"/>
        <v>994.84599496254282</v>
      </c>
    </row>
    <row r="215" spans="1:6" ht="12.75" customHeight="1" x14ac:dyDescent="0.2">
      <c r="A215" s="53">
        <v>35</v>
      </c>
      <c r="B215" s="85" t="s">
        <v>474</v>
      </c>
      <c r="C215" s="50" t="s">
        <v>475</v>
      </c>
      <c r="D215" s="51">
        <f t="shared" ref="D215:E215" si="48">D216+D219+D223</f>
        <v>13272.28</v>
      </c>
      <c r="E215" s="51">
        <f t="shared" si="48"/>
        <v>26556</v>
      </c>
      <c r="F215" s="52">
        <f t="shared" si="31"/>
        <v>200.0861946854647</v>
      </c>
    </row>
    <row r="216" spans="1:6" ht="12.75" customHeight="1" x14ac:dyDescent="0.2">
      <c r="A216" s="53">
        <v>351</v>
      </c>
      <c r="B216" s="85" t="s">
        <v>476</v>
      </c>
      <c r="C216" s="50" t="s">
        <v>477</v>
      </c>
      <c r="D216" s="51">
        <f t="shared" ref="D216:E216" si="49">SUM(D217:D218)</f>
        <v>13272.28</v>
      </c>
      <c r="E216" s="51">
        <f t="shared" si="49"/>
        <v>26556</v>
      </c>
      <c r="F216" s="52">
        <f t="shared" si="31"/>
        <v>200.0861946854647</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13272.28</v>
      </c>
      <c r="E218" s="242">
        <v>26556</v>
      </c>
      <c r="F218" s="52">
        <f t="shared" si="31"/>
        <v>200.0861946854647</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85231.87</v>
      </c>
      <c r="E252" s="51">
        <f t="shared" si="63"/>
        <v>120044.62</v>
      </c>
      <c r="F252" s="52">
        <f t="shared" ref="F252:F258" si="64">IF(D252&lt;&gt;0,IF(E252/D252&gt;=100,"&gt;&gt;100",E252/D252*100),"-")</f>
        <v>140.84475677935967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85231.87</v>
      </c>
      <c r="E259" s="51">
        <f t="shared" si="66"/>
        <v>120044.62</v>
      </c>
      <c r="F259" s="52">
        <f t="shared" ref="F259:F262" si="67">IF(D259&lt;&gt;0,IF(E259/D259&gt;=100,"&gt;&gt;100",E259/D259*100),"-")</f>
        <v>140.84475677935967</v>
      </c>
    </row>
    <row r="260" spans="1:6" ht="12.75" customHeight="1" x14ac:dyDescent="0.2">
      <c r="A260" s="53">
        <v>3721</v>
      </c>
      <c r="B260" s="85" t="s">
        <v>560</v>
      </c>
      <c r="C260" s="50" t="s">
        <v>561</v>
      </c>
      <c r="D260" s="242">
        <v>38622.339999999997</v>
      </c>
      <c r="E260" s="242">
        <v>33862.74</v>
      </c>
      <c r="F260" s="52">
        <f t="shared" si="67"/>
        <v>87.676562321185102</v>
      </c>
    </row>
    <row r="261" spans="1:6" ht="12.75" customHeight="1" x14ac:dyDescent="0.2">
      <c r="A261" s="53">
        <v>3722</v>
      </c>
      <c r="B261" s="85" t="s">
        <v>562</v>
      </c>
      <c r="C261" s="50" t="s">
        <v>563</v>
      </c>
      <c r="D261" s="242">
        <v>46609.53</v>
      </c>
      <c r="E261" s="242">
        <v>86181.88</v>
      </c>
      <c r="F261" s="52">
        <f t="shared" si="67"/>
        <v>184.90184303510463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140483.39000000001</v>
      </c>
      <c r="E263" s="51">
        <f t="shared" si="68"/>
        <v>157821.76999999999</v>
      </c>
      <c r="F263" s="52">
        <f t="shared" ref="F263:F267" si="69">IF(D263&lt;&gt;0,IF(E263/D263&gt;=100,"&gt;&gt;100",E263/D263*100),"-")</f>
        <v>112.34194305817931</v>
      </c>
    </row>
    <row r="264" spans="1:6" ht="12.75" customHeight="1" x14ac:dyDescent="0.2">
      <c r="A264" s="53">
        <v>381</v>
      </c>
      <c r="B264" s="85" t="s">
        <v>568</v>
      </c>
      <c r="C264" s="50" t="s">
        <v>569</v>
      </c>
      <c r="D264" s="51">
        <f t="shared" ref="D264:E264" si="70">SUM(D265:D267)</f>
        <v>140483.39000000001</v>
      </c>
      <c r="E264" s="51">
        <f t="shared" si="70"/>
        <v>157821.76999999999</v>
      </c>
      <c r="F264" s="52">
        <f t="shared" si="69"/>
        <v>112.34194305817931</v>
      </c>
    </row>
    <row r="265" spans="1:6" ht="12.75" customHeight="1" x14ac:dyDescent="0.2">
      <c r="A265" s="53">
        <v>3811</v>
      </c>
      <c r="B265" s="85" t="s">
        <v>570</v>
      </c>
      <c r="C265" s="50" t="s">
        <v>571</v>
      </c>
      <c r="D265" s="242">
        <v>140483.39000000001</v>
      </c>
      <c r="E265" s="242">
        <v>157821.76999999999</v>
      </c>
      <c r="F265" s="52">
        <f t="shared" si="69"/>
        <v>112.34194305817931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1013593.93</v>
      </c>
      <c r="E289" s="51">
        <f t="shared" si="79"/>
        <v>1211651.79</v>
      </c>
      <c r="F289" s="52">
        <f t="shared" si="76"/>
        <v>119.54015845379027</v>
      </c>
    </row>
    <row r="290" spans="1:6" ht="12.75" customHeight="1" x14ac:dyDescent="0.2">
      <c r="A290" s="53" t="s">
        <v>609</v>
      </c>
      <c r="B290" s="85" t="s">
        <v>620</v>
      </c>
      <c r="C290" s="50" t="s">
        <v>621</v>
      </c>
      <c r="D290" s="51">
        <f>IF(D6&gt;=D289,D6-D289,0)</f>
        <v>298873.95000000007</v>
      </c>
      <c r="E290" s="51">
        <f>IF(E6&gt;=E289,E6-E289,0)</f>
        <v>479915.94999999995</v>
      </c>
      <c r="F290" s="52">
        <f t="shared" si="76"/>
        <v>160.57470047155326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844399.44</v>
      </c>
      <c r="E292" s="242">
        <v>34895.449999999997</v>
      </c>
      <c r="F292" s="52">
        <f t="shared" si="76"/>
        <v>4.1325761656118578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282152.56</v>
      </c>
      <c r="E294" s="242">
        <v>294327.21000000002</v>
      </c>
      <c r="F294" s="52">
        <f t="shared" si="76"/>
        <v>104.31491743332049</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2028.98</v>
      </c>
      <c r="E298" s="51">
        <f t="shared" si="80"/>
        <v>360</v>
      </c>
      <c r="F298" s="52">
        <f t="shared" ref="F298:F418" si="81">IF(D298&lt;&gt;0,IF(E298/D298&gt;=100,"&gt;&gt;100",E298/D298*100),"-")</f>
        <v>17.742905302171536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2028.98</v>
      </c>
      <c r="E311" s="51">
        <f t="shared" si="85"/>
        <v>360</v>
      </c>
      <c r="F311" s="52">
        <f t="shared" si="81"/>
        <v>17.742905302171536</v>
      </c>
    </row>
    <row r="312" spans="1:6" ht="12.75" customHeight="1" x14ac:dyDescent="0.2">
      <c r="A312" s="53">
        <v>721</v>
      </c>
      <c r="B312" s="85" t="s">
        <v>663</v>
      </c>
      <c r="C312" s="50" t="s">
        <v>664</v>
      </c>
      <c r="D312" s="51">
        <f t="shared" ref="D312:E312" si="86">SUM(D313:D316)</f>
        <v>211.55</v>
      </c>
      <c r="E312" s="51">
        <f t="shared" si="86"/>
        <v>360</v>
      </c>
      <c r="F312" s="52">
        <f t="shared" si="81"/>
        <v>170.17253604348852</v>
      </c>
    </row>
    <row r="313" spans="1:6" ht="12.75" customHeight="1" x14ac:dyDescent="0.2">
      <c r="A313" s="53">
        <v>7211</v>
      </c>
      <c r="B313" s="85" t="s">
        <v>665</v>
      </c>
      <c r="C313" s="50" t="s">
        <v>666</v>
      </c>
      <c r="D313" s="242">
        <v>211.55</v>
      </c>
      <c r="E313" s="242">
        <v>360</v>
      </c>
      <c r="F313" s="52">
        <f t="shared" si="81"/>
        <v>170.17253604348852</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1817.43</v>
      </c>
      <c r="E317" s="51">
        <f t="shared" si="87"/>
        <v>0</v>
      </c>
      <c r="F317" s="52">
        <f t="shared" si="81"/>
        <v>0</v>
      </c>
    </row>
    <row r="318" spans="1:6" ht="12.75" customHeight="1" x14ac:dyDescent="0.2">
      <c r="A318" s="53">
        <v>7221</v>
      </c>
      <c r="B318" s="85" t="s">
        <v>675</v>
      </c>
      <c r="C318" s="50" t="s">
        <v>676</v>
      </c>
      <c r="D318" s="242">
        <v>1817.43</v>
      </c>
      <c r="E318" s="242"/>
      <c r="F318" s="52">
        <f t="shared" si="81"/>
        <v>0</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252320.35</v>
      </c>
      <c r="E350" s="51">
        <f t="shared" si="95"/>
        <v>323178.66000000003</v>
      </c>
      <c r="F350" s="52">
        <f t="shared" si="81"/>
        <v>128.08267743763037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160289.03</v>
      </c>
      <c r="E363" s="51">
        <f t="shared" si="99"/>
        <v>216917.60000000003</v>
      </c>
      <c r="F363" s="52">
        <f t="shared" si="81"/>
        <v>135.32903655353087</v>
      </c>
    </row>
    <row r="364" spans="1:6" ht="12.75" customHeight="1" x14ac:dyDescent="0.2">
      <c r="A364" s="53">
        <v>421</v>
      </c>
      <c r="B364" s="85" t="s">
        <v>759</v>
      </c>
      <c r="C364" s="50" t="s">
        <v>760</v>
      </c>
      <c r="D364" s="51">
        <f t="shared" ref="D364:E364" si="100">SUM(D365:D368)</f>
        <v>127663.61</v>
      </c>
      <c r="E364" s="51">
        <f t="shared" si="100"/>
        <v>98415.02</v>
      </c>
      <c r="F364" s="52">
        <f t="shared" si="81"/>
        <v>77.089328744502836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31548.66</v>
      </c>
      <c r="E366" s="242"/>
      <c r="F366" s="52">
        <f t="shared" si="81"/>
        <v>0</v>
      </c>
    </row>
    <row r="367" spans="1:6" ht="12.75" customHeight="1" x14ac:dyDescent="0.2">
      <c r="A367" s="53">
        <v>4213</v>
      </c>
      <c r="B367" s="85" t="s">
        <v>669</v>
      </c>
      <c r="C367" s="50" t="s">
        <v>763</v>
      </c>
      <c r="D367" s="242">
        <v>51776.79</v>
      </c>
      <c r="E367" s="242">
        <v>98415.02</v>
      </c>
      <c r="F367" s="52">
        <f t="shared" si="81"/>
        <v>190.07555315808494</v>
      </c>
    </row>
    <row r="368" spans="1:6" ht="12.75" customHeight="1" x14ac:dyDescent="0.2">
      <c r="A368" s="53">
        <v>4214</v>
      </c>
      <c r="B368" s="85" t="s">
        <v>671</v>
      </c>
      <c r="C368" s="50" t="s">
        <v>764</v>
      </c>
      <c r="D368" s="242">
        <v>44338.16</v>
      </c>
      <c r="E368" s="242"/>
      <c r="F368" s="52">
        <f t="shared" si="81"/>
        <v>0</v>
      </c>
    </row>
    <row r="369" spans="1:6" ht="12.75" customHeight="1" x14ac:dyDescent="0.2">
      <c r="A369" s="53">
        <v>422</v>
      </c>
      <c r="B369" s="85" t="s">
        <v>765</v>
      </c>
      <c r="C369" s="50" t="s">
        <v>766</v>
      </c>
      <c r="D369" s="51">
        <f t="shared" ref="D369:E369" si="101">SUM(D370:D377)</f>
        <v>15315.05</v>
      </c>
      <c r="E369" s="51">
        <f t="shared" si="101"/>
        <v>58559.25</v>
      </c>
      <c r="F369" s="52">
        <f t="shared" si="81"/>
        <v>382.36407977773501</v>
      </c>
    </row>
    <row r="370" spans="1:6" ht="12.75" customHeight="1" x14ac:dyDescent="0.2">
      <c r="A370" s="53">
        <v>4221</v>
      </c>
      <c r="B370" s="85" t="s">
        <v>675</v>
      </c>
      <c r="C370" s="50" t="s">
        <v>767</v>
      </c>
      <c r="D370" s="242">
        <v>4484.84</v>
      </c>
      <c r="E370" s="242">
        <v>798</v>
      </c>
      <c r="F370" s="52">
        <f t="shared" si="81"/>
        <v>17.793276906199551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10830.21</v>
      </c>
      <c r="E376" s="242">
        <v>57761.25</v>
      </c>
      <c r="F376" s="52">
        <f t="shared" si="81"/>
        <v>533.3345336794024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17310.37</v>
      </c>
      <c r="E391" s="51">
        <f t="shared" si="105"/>
        <v>59943.33</v>
      </c>
      <c r="F391" s="52">
        <f t="shared" si="81"/>
        <v>346.28566575988845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17310.37</v>
      </c>
      <c r="E395" s="242">
        <v>59943.33</v>
      </c>
      <c r="F395" s="52">
        <f t="shared" si="81"/>
        <v>346.28566575988845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92031.32</v>
      </c>
      <c r="E402" s="51">
        <f t="shared" si="109"/>
        <v>106261.06</v>
      </c>
      <c r="F402" s="52">
        <f t="shared" si="81"/>
        <v>115.4618449458293</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78505.210000000006</v>
      </c>
      <c r="E404" s="242"/>
      <c r="F404" s="52">
        <f t="shared" si="81"/>
        <v>0</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13526.11</v>
      </c>
      <c r="E406" s="242">
        <v>106261.06</v>
      </c>
      <c r="F406" s="52">
        <f t="shared" si="81"/>
        <v>785.59955523058727</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250291.37</v>
      </c>
      <c r="E408" s="51">
        <f t="shared" si="111"/>
        <v>322818.66000000003</v>
      </c>
      <c r="F408" s="52">
        <f t="shared" si="81"/>
        <v>128.97714371853891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989277.86</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1314496.8600000001</v>
      </c>
      <c r="E412" s="51">
        <f>E6+E298</f>
        <v>1691927.74</v>
      </c>
      <c r="F412" s="52">
        <f t="shared" si="81"/>
        <v>128.71295409560736</v>
      </c>
    </row>
    <row r="413" spans="1:6" ht="12.75" customHeight="1" x14ac:dyDescent="0.2">
      <c r="A413" s="53" t="s">
        <v>609</v>
      </c>
      <c r="B413" s="85" t="s">
        <v>832</v>
      </c>
      <c r="C413" s="50" t="s">
        <v>833</v>
      </c>
      <c r="D413" s="51">
        <f t="shared" ref="D413:E413" si="112">D289+D350</f>
        <v>1265914.28</v>
      </c>
      <c r="E413" s="51">
        <f t="shared" si="112"/>
        <v>1534830.4500000002</v>
      </c>
      <c r="F413" s="52">
        <f t="shared" si="81"/>
        <v>121.24284197189088</v>
      </c>
    </row>
    <row r="414" spans="1:6" ht="12.75" customHeight="1" x14ac:dyDescent="0.2">
      <c r="A414" s="53" t="s">
        <v>609</v>
      </c>
      <c r="B414" s="85" t="s">
        <v>834</v>
      </c>
      <c r="C414" s="50" t="s">
        <v>835</v>
      </c>
      <c r="D414" s="51">
        <f t="shared" ref="D414:E414" si="113">IF(D412&gt;=D413,D412-D413,0)</f>
        <v>48582.580000000075</v>
      </c>
      <c r="E414" s="51">
        <f t="shared" si="113"/>
        <v>157097.2899999998</v>
      </c>
      <c r="F414" s="52">
        <f t="shared" si="81"/>
        <v>323.36135709548472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34895.449999999997</v>
      </c>
      <c r="F416" s="52" t="str">
        <f t="shared" si="81"/>
        <v>-</v>
      </c>
    </row>
    <row r="417" spans="1:6" ht="12.75" customHeight="1" x14ac:dyDescent="0.2">
      <c r="A417" s="60" t="s">
        <v>838</v>
      </c>
      <c r="B417" s="85" t="s">
        <v>841</v>
      </c>
      <c r="C417" s="61" t="s">
        <v>842</v>
      </c>
      <c r="D417" s="51">
        <f t="shared" ref="D417:E417" si="116">IF(D293-D292+D410-D409&gt;=0,D293-D292+D410-D409,0)</f>
        <v>144878.42000000004</v>
      </c>
      <c r="E417" s="51">
        <f t="shared" si="116"/>
        <v>0</v>
      </c>
      <c r="F417" s="52">
        <f t="shared" si="81"/>
        <v>0</v>
      </c>
    </row>
    <row r="418" spans="1:6" ht="12.75" customHeight="1" x14ac:dyDescent="0.2">
      <c r="A418" s="55" t="s">
        <v>843</v>
      </c>
      <c r="B418" s="233" t="s">
        <v>844</v>
      </c>
      <c r="C418" s="56" t="s">
        <v>845</v>
      </c>
      <c r="D418" s="62">
        <f t="shared" ref="D418:E418" si="117">D294+D411</f>
        <v>282152.56</v>
      </c>
      <c r="E418" s="62">
        <f t="shared" si="117"/>
        <v>294327.21000000002</v>
      </c>
      <c r="F418" s="57">
        <f t="shared" si="81"/>
        <v>104.31491743332049</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407085.97</v>
      </c>
      <c r="E528" s="51">
        <f t="shared" si="148"/>
        <v>145995.09</v>
      </c>
      <c r="F528" s="52">
        <f t="shared" si="119"/>
        <v>35.863454100370987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407085.97</v>
      </c>
      <c r="E593" s="51">
        <f t="shared" si="167"/>
        <v>145995.09</v>
      </c>
      <c r="F593" s="52">
        <f t="shared" si="119"/>
        <v>35.863454100370987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392282.17</v>
      </c>
      <c r="E605" s="51">
        <f t="shared" si="171"/>
        <v>145995.09</v>
      </c>
      <c r="F605" s="52">
        <f t="shared" si="119"/>
        <v>37.2168559177696</v>
      </c>
    </row>
    <row r="606" spans="1:6" ht="24" x14ac:dyDescent="0.2">
      <c r="A606" s="53">
        <v>5443</v>
      </c>
      <c r="B606" s="85" t="s">
        <v>1210</v>
      </c>
      <c r="C606" s="50" t="s">
        <v>1211</v>
      </c>
      <c r="D606" s="242">
        <v>392282.17</v>
      </c>
      <c r="E606" s="242">
        <v>145995.09</v>
      </c>
      <c r="F606" s="52">
        <f t="shared" si="119"/>
        <v>37.2168559177696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14803.8</v>
      </c>
      <c r="E617" s="51">
        <f t="shared" si="173"/>
        <v>0</v>
      </c>
      <c r="F617" s="52">
        <f t="shared" si="119"/>
        <v>0</v>
      </c>
    </row>
    <row r="618" spans="1:6" ht="12.75" customHeight="1" x14ac:dyDescent="0.2">
      <c r="A618" s="53">
        <v>5471</v>
      </c>
      <c r="B618" s="85" t="s">
        <v>1234</v>
      </c>
      <c r="C618" s="50" t="s">
        <v>1235</v>
      </c>
      <c r="D618" s="242">
        <v>14803.8</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407085.97</v>
      </c>
      <c r="E636" s="51">
        <f t="shared" si="179"/>
        <v>145995.09</v>
      </c>
      <c r="F636" s="52">
        <f t="shared" si="119"/>
        <v>35.863454100370987</v>
      </c>
    </row>
    <row r="637" spans="1:6" ht="12.75" customHeight="1" x14ac:dyDescent="0.2">
      <c r="A637" s="53">
        <v>92213</v>
      </c>
      <c r="B637" s="85" t="s">
        <v>1272</v>
      </c>
      <c r="C637" s="50" t="s">
        <v>1273</v>
      </c>
      <c r="D637" s="242">
        <v>538277.26</v>
      </c>
      <c r="E637" s="242">
        <v>0</v>
      </c>
      <c r="F637" s="52">
        <f t="shared" si="119"/>
        <v>0</v>
      </c>
    </row>
    <row r="638" spans="1:6" ht="12.75" customHeight="1" x14ac:dyDescent="0.2">
      <c r="A638" s="53">
        <v>92223</v>
      </c>
      <c r="B638" s="85" t="s">
        <v>1274</v>
      </c>
      <c r="C638" s="50" t="s">
        <v>1275</v>
      </c>
      <c r="D638" s="242">
        <v>0</v>
      </c>
      <c r="E638" s="310">
        <v>0</v>
      </c>
      <c r="F638" s="52" t="str">
        <f t="shared" si="119"/>
        <v>-</v>
      </c>
    </row>
    <row r="639" spans="1:6" ht="12.75" customHeight="1" x14ac:dyDescent="0.2">
      <c r="A639" s="53" t="s">
        <v>609</v>
      </c>
      <c r="B639" s="85" t="s">
        <v>1276</v>
      </c>
      <c r="C639" s="50" t="s">
        <v>1277</v>
      </c>
      <c r="D639" s="51">
        <f t="shared" ref="D639:E639" si="180">D412+D420</f>
        <v>1314496.8600000001</v>
      </c>
      <c r="E639" s="51">
        <f t="shared" si="180"/>
        <v>1691927.74</v>
      </c>
      <c r="F639" s="52">
        <f t="shared" si="119"/>
        <v>128.71295409560736</v>
      </c>
    </row>
    <row r="640" spans="1:6" ht="12.75" customHeight="1" x14ac:dyDescent="0.2">
      <c r="A640" s="53" t="s">
        <v>609</v>
      </c>
      <c r="B640" s="85" t="s">
        <v>1278</v>
      </c>
      <c r="C640" s="50" t="s">
        <v>1279</v>
      </c>
      <c r="D640" s="51">
        <f t="shared" ref="D640:E640" si="181">D413+D528</f>
        <v>1673000.25</v>
      </c>
      <c r="E640" s="51">
        <f t="shared" si="181"/>
        <v>1680825.5400000003</v>
      </c>
      <c r="F640" s="52">
        <f t="shared" si="119"/>
        <v>100.46773991815006</v>
      </c>
    </row>
    <row r="641" spans="1:6" ht="12.75" customHeight="1" x14ac:dyDescent="0.2">
      <c r="A641" s="53" t="s">
        <v>609</v>
      </c>
      <c r="B641" s="85" t="s">
        <v>1280</v>
      </c>
      <c r="C641" s="50" t="s">
        <v>1281</v>
      </c>
      <c r="D641" s="51">
        <f t="shared" ref="D641:E641" si="182">IF(D639&gt;=D640,D639-D640,0)</f>
        <v>0</v>
      </c>
      <c r="E641" s="51">
        <f t="shared" si="182"/>
        <v>11102.199999999721</v>
      </c>
      <c r="F641" s="52" t="str">
        <f t="shared" si="119"/>
        <v>-</v>
      </c>
    </row>
    <row r="642" spans="1:6" ht="12.75" customHeight="1" x14ac:dyDescent="0.2">
      <c r="A642" s="53" t="s">
        <v>609</v>
      </c>
      <c r="B642" s="85" t="s">
        <v>1282</v>
      </c>
      <c r="C642" s="50" t="s">
        <v>1283</v>
      </c>
      <c r="D642" s="51">
        <f t="shared" ref="D642:E642" si="183">IF(D640&gt;=D639,D640-D639,0)</f>
        <v>358503.3899999999</v>
      </c>
      <c r="E642" s="51">
        <f t="shared" si="183"/>
        <v>0</v>
      </c>
      <c r="F642" s="52">
        <f t="shared" si="119"/>
        <v>0</v>
      </c>
    </row>
    <row r="643" spans="1:6" ht="24" x14ac:dyDescent="0.2">
      <c r="A643" s="60" t="s">
        <v>1284</v>
      </c>
      <c r="B643" s="85" t="s">
        <v>1285</v>
      </c>
      <c r="C643" s="61" t="s">
        <v>1284</v>
      </c>
      <c r="D643" s="51">
        <f t="shared" ref="D643:E643" si="184">IF(D416-D417+D637-D638&gt;=0,D416-D417+D637-D638,0)</f>
        <v>393398.83999999997</v>
      </c>
      <c r="E643" s="51">
        <f t="shared" si="184"/>
        <v>34895.449999999997</v>
      </c>
      <c r="F643" s="52">
        <f t="shared" si="119"/>
        <v>8.8702473042370951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34895.45000000007</v>
      </c>
      <c r="E645" s="51">
        <f t="shared" si="186"/>
        <v>45997.649999999718</v>
      </c>
      <c r="F645" s="52">
        <f t="shared" si="119"/>
        <v>131.81560919833282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362.33</v>
      </c>
      <c r="E647" s="243">
        <v>362.33</v>
      </c>
      <c r="F647" s="57">
        <f t="shared" si="119"/>
        <v>100</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464911.32</v>
      </c>
      <c r="E649" s="242">
        <v>82220.56</v>
      </c>
      <c r="F649" s="52">
        <f t="shared" ref="F649:F724" si="188">IF(D649&lt;&gt;0,IF(E649/D649&gt;=100,"&gt;&gt;100",E649/D649*100),"-")</f>
        <v>17.685213601596107</v>
      </c>
    </row>
    <row r="650" spans="1:6" ht="12.75" customHeight="1" x14ac:dyDescent="0.2">
      <c r="A650" s="53" t="s">
        <v>1297</v>
      </c>
      <c r="B650" s="85" t="s">
        <v>1298</v>
      </c>
      <c r="C650" s="50" t="s">
        <v>1297</v>
      </c>
      <c r="D650" s="242">
        <v>1404824.23</v>
      </c>
      <c r="E650" s="242">
        <v>1795107.69</v>
      </c>
      <c r="F650" s="52">
        <f t="shared" si="188"/>
        <v>127.78165778077447</v>
      </c>
    </row>
    <row r="651" spans="1:6" ht="12.75" customHeight="1" x14ac:dyDescent="0.2">
      <c r="A651" s="53" t="s">
        <v>1299</v>
      </c>
      <c r="B651" s="85" t="s">
        <v>1300</v>
      </c>
      <c r="C651" s="50" t="s">
        <v>1299</v>
      </c>
      <c r="D651" s="242">
        <v>1787514.99</v>
      </c>
      <c r="E651" s="242">
        <v>1738816.25</v>
      </c>
      <c r="F651" s="52">
        <f t="shared" si="188"/>
        <v>97.275617811742094</v>
      </c>
    </row>
    <row r="652" spans="1:6" ht="24" x14ac:dyDescent="0.2">
      <c r="A652" s="53">
        <v>11</v>
      </c>
      <c r="B652" s="85" t="s">
        <v>1301</v>
      </c>
      <c r="C652" s="50" t="s">
        <v>1302</v>
      </c>
      <c r="D652" s="51">
        <f t="shared" ref="D652:E652" si="189">+D649+D650-D651</f>
        <v>82220.560000000056</v>
      </c>
      <c r="E652" s="51">
        <f t="shared" si="189"/>
        <v>138512</v>
      </c>
      <c r="F652" s="52">
        <f t="shared" si="188"/>
        <v>168.46394624410232</v>
      </c>
    </row>
    <row r="653" spans="1:6" ht="24" x14ac:dyDescent="0.2">
      <c r="A653" s="53" t="s">
        <v>609</v>
      </c>
      <c r="B653" s="85" t="s">
        <v>1303</v>
      </c>
      <c r="C653" s="50" t="s">
        <v>1304</v>
      </c>
      <c r="D653" s="262">
        <v>14</v>
      </c>
      <c r="E653" s="262">
        <v>10</v>
      </c>
      <c r="F653" s="52">
        <f t="shared" si="188"/>
        <v>71.428571428571431</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14</v>
      </c>
      <c r="E655" s="262">
        <v>10</v>
      </c>
      <c r="F655" s="52">
        <f t="shared" si="188"/>
        <v>71.428571428571431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384.02</v>
      </c>
      <c r="E660" s="242">
        <v>529.97</v>
      </c>
      <c r="F660" s="52">
        <f t="shared" si="188"/>
        <v>138.00583302952973</v>
      </c>
    </row>
    <row r="661" spans="1:6" ht="12.75" customHeight="1" x14ac:dyDescent="0.2">
      <c r="A661" s="53">
        <v>63311</v>
      </c>
      <c r="B661" s="85" t="s">
        <v>1320</v>
      </c>
      <c r="C661" s="50" t="s">
        <v>1321</v>
      </c>
      <c r="D661" s="242">
        <v>849952.15</v>
      </c>
      <c r="E661" s="242">
        <v>958330.89</v>
      </c>
      <c r="F661" s="52">
        <f t="shared" si="188"/>
        <v>112.75115781517819</v>
      </c>
    </row>
    <row r="662" spans="1:6" ht="12.75" customHeight="1" x14ac:dyDescent="0.2">
      <c r="A662" s="53">
        <v>63312</v>
      </c>
      <c r="B662" s="85" t="s">
        <v>1322</v>
      </c>
      <c r="C662" s="50" t="s">
        <v>1323</v>
      </c>
      <c r="D662" s="242">
        <v>38370.160000000003</v>
      </c>
      <c r="E662" s="242">
        <v>59492.05</v>
      </c>
      <c r="F662" s="52">
        <f t="shared" si="188"/>
        <v>155.04769852406139</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53740.63</v>
      </c>
      <c r="E665" s="242"/>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9589.39</v>
      </c>
      <c r="E669" s="242">
        <v>15879</v>
      </c>
      <c r="F669" s="52">
        <f t="shared" si="188"/>
        <v>165.58926063075964</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v>25878.91</v>
      </c>
      <c r="F672" s="52" t="str">
        <f t="shared" si="188"/>
        <v>-</v>
      </c>
    </row>
    <row r="673" spans="1:6" ht="12.75" customHeight="1" x14ac:dyDescent="0.2">
      <c r="A673" s="53">
        <v>63425</v>
      </c>
      <c r="B673" s="85" t="s">
        <v>1344</v>
      </c>
      <c r="C673" s="50" t="s">
        <v>1345</v>
      </c>
      <c r="D673" s="242">
        <v>0</v>
      </c>
      <c r="E673" s="242">
        <v>12000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91392.1</v>
      </c>
      <c r="E698" s="242">
        <v>220748.13</v>
      </c>
      <c r="F698" s="52">
        <f t="shared" si="188"/>
        <v>241.53961885108228</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2343.04</v>
      </c>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8612.5400000000009</v>
      </c>
      <c r="E718" s="242">
        <v>9586.9</v>
      </c>
      <c r="F718" s="52">
        <f t="shared" si="188"/>
        <v>111.31327111398031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524.26</v>
      </c>
      <c r="E720" s="242">
        <v>1861.77</v>
      </c>
      <c r="F720" s="52">
        <f t="shared" si="188"/>
        <v>355.12341204745741</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5269.75</v>
      </c>
      <c r="E722" s="242">
        <v>11161.32</v>
      </c>
      <c r="F722" s="52">
        <f t="shared" si="188"/>
        <v>211.79980074956117</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22022.880000000001</v>
      </c>
      <c r="E725" s="242">
        <v>26777.39</v>
      </c>
      <c r="F725" s="52">
        <f t="shared" ref="F725:F979" si="190">IF(D725&lt;&gt;0,IF(E725/D725&gt;=100,"&gt;&gt;100",E725/D725*100),"-")</f>
        <v>121.58895657606996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6927.04</v>
      </c>
      <c r="E742" s="242">
        <v>1052.69</v>
      </c>
      <c r="F742" s="52">
        <f t="shared" si="190"/>
        <v>15.196822885388276</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3065.9</v>
      </c>
      <c r="E816" s="242">
        <v>0</v>
      </c>
      <c r="F816" s="52">
        <f t="shared" si="190"/>
        <v>0</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19629.7</v>
      </c>
      <c r="E819" s="242">
        <v>11300</v>
      </c>
      <c r="F819" s="52">
        <f t="shared" si="190"/>
        <v>57.565831367774344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15926.74</v>
      </c>
      <c r="E821" s="242">
        <v>22562.74</v>
      </c>
      <c r="F821" s="52">
        <f t="shared" si="190"/>
        <v>141.66577717725036</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46609.53</v>
      </c>
      <c r="E824" s="242">
        <v>86181.88</v>
      </c>
      <c r="F824" s="52">
        <f t="shared" si="190"/>
        <v>184.90184303510463</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392282.17</v>
      </c>
      <c r="E953" s="242">
        <v>145995.09</v>
      </c>
      <c r="F953" s="52">
        <f t="shared" si="190"/>
        <v>37.2168559177696</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14803.8</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8437853.8300000019</v>
      </c>
      <c r="E6" s="229">
        <f t="shared" si="0"/>
        <v>8367522.709999999</v>
      </c>
      <c r="F6" s="230">
        <f t="shared" ref="F6:F260" si="1">IF(D6&gt;0,IF(E6/D6&gt;=100,"&gt;&gt;100",E6/D6*100),"-")</f>
        <v>99.166480939146552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8051522.6100000013</v>
      </c>
      <c r="E7" s="104">
        <f t="shared" si="2"/>
        <v>7913250.2799999993</v>
      </c>
      <c r="F7" s="93">
        <f t="shared" si="1"/>
        <v>98.282656129807449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2856089.06</v>
      </c>
      <c r="E8" s="104">
        <f>E9+E10-E11</f>
        <v>2856089.06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2856089.06</v>
      </c>
      <c r="E9" s="247">
        <v>2856089.06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24335.73</v>
      </c>
      <c r="E10" s="247">
        <v>24335.73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24335.73</v>
      </c>
      <c r="E11" s="247">
        <v>24335.73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5195433.5500000007</v>
      </c>
      <c r="E12" s="104">
        <f t="shared" si="3"/>
        <v>5055661.22</v>
      </c>
      <c r="F12" s="93">
        <f t="shared" si="1"/>
        <v>97.309708060841217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4529418.34</v>
      </c>
      <c r="E13" s="104">
        <f t="shared" si="4"/>
        <v>4542298.2699999996</v>
      </c>
      <c r="F13" s="93">
        <f t="shared" si="1"/>
        <v>100.28436167810455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2630701.0699999998</v>
      </c>
      <c r="E15" s="247">
        <v>2635107.3199999998</v>
      </c>
      <c r="F15" s="93">
        <f t="shared" si="1"/>
        <v>100.16749337468434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1221161.8899999999</v>
      </c>
      <c r="E16" s="247">
        <v>1319576.9099999999</v>
      </c>
      <c r="F16" s="93">
        <f t="shared" si="1"/>
        <v>108.05912965397242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1614968.86</v>
      </c>
      <c r="E17" s="247">
        <v>1721229.92</v>
      </c>
      <c r="F17" s="93">
        <f t="shared" si="1"/>
        <v>106.57975906730486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937413.48</v>
      </c>
      <c r="E18" s="247">
        <v>1133615.8799999999</v>
      </c>
      <c r="F18" s="93">
        <f t="shared" si="1"/>
        <v>120.93018760515371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465133.03</v>
      </c>
      <c r="E19" s="104">
        <f t="shared" si="5"/>
        <v>290202.98000000004</v>
      </c>
      <c r="F19" s="93">
        <f t="shared" si="1"/>
        <v>62.391393705151408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42195.33</v>
      </c>
      <c r="E20" s="247">
        <v>42993.33</v>
      </c>
      <c r="F20" s="93">
        <f t="shared" si="1"/>
        <v>101.89120454799145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14684.32</v>
      </c>
      <c r="E21" s="247">
        <v>14684.31</v>
      </c>
      <c r="F21" s="93">
        <f t="shared" si="1"/>
        <v>99.999931900149278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13986.05</v>
      </c>
      <c r="E22" s="247">
        <v>13986.06</v>
      </c>
      <c r="F22" s="93">
        <f t="shared" si="1"/>
        <v>100.00007149981589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331.94</v>
      </c>
      <c r="E24" s="247">
        <v>331.94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590153.9</v>
      </c>
      <c r="E26" s="247">
        <v>622202.65</v>
      </c>
      <c r="F26" s="93">
        <f t="shared" si="1"/>
        <v>105.43057497374836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196218.51</v>
      </c>
      <c r="E28" s="247">
        <v>403995.31</v>
      </c>
      <c r="F28" s="93">
        <f t="shared" si="1"/>
        <v>205.8905197068309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7638.4500000000116</v>
      </c>
      <c r="E29" s="104">
        <f t="shared" si="6"/>
        <v>2246.6199999999953</v>
      </c>
      <c r="F29" s="93">
        <f t="shared" si="1"/>
        <v>29.411988034221498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295735.3</v>
      </c>
      <c r="E30" s="247">
        <v>295735.3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288096.84999999998</v>
      </c>
      <c r="E34" s="247">
        <v>293488.68</v>
      </c>
      <c r="F34" s="93">
        <f t="shared" si="1"/>
        <v>101.87153382621158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1542.24</v>
      </c>
      <c r="E42" s="247">
        <v>1542.24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1542.24</v>
      </c>
      <c r="E44" s="247">
        <v>1542.24</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193243.73000000004</v>
      </c>
      <c r="E45" s="104">
        <f t="shared" si="9"/>
        <v>220913.34999999998</v>
      </c>
      <c r="F45" s="93">
        <f t="shared" si="1"/>
        <v>114.31850854876376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17392.060000000001</v>
      </c>
      <c r="E47" s="247">
        <v>17392.060000000001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53680.27</v>
      </c>
      <c r="E48" s="247">
        <v>60180.27</v>
      </c>
      <c r="F48" s="93">
        <f t="shared" si="1"/>
        <v>112.10873194192206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465597.56</v>
      </c>
      <c r="E49" s="247">
        <v>513134.64</v>
      </c>
      <c r="F49" s="93">
        <f t="shared" si="1"/>
        <v>110.20990745741881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343426.16</v>
      </c>
      <c r="E50" s="247">
        <v>369793.62</v>
      </c>
      <c r="F50" s="93">
        <f t="shared" si="1"/>
        <v>107.67776688881243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49946.7</v>
      </c>
      <c r="E54" s="247">
        <v>75659.199999999997</v>
      </c>
      <c r="F54" s="93">
        <f t="shared" si="1"/>
        <v>151.47987754946774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49946.7</v>
      </c>
      <c r="E55" s="247">
        <v>75659.199999999997</v>
      </c>
      <c r="F55" s="93">
        <f t="shared" si="1"/>
        <v>151.47987754946774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1500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1500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386331.22000000003</v>
      </c>
      <c r="E68" s="104">
        <f t="shared" si="13"/>
        <v>454272.43</v>
      </c>
      <c r="F68" s="93">
        <f t="shared" si="1"/>
        <v>117.58625927254856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82220.56</v>
      </c>
      <c r="E69" s="104">
        <f t="shared" si="14"/>
        <v>138512</v>
      </c>
      <c r="F69" s="93">
        <f t="shared" si="1"/>
        <v>168.46394624410246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81761.19</v>
      </c>
      <c r="E70" s="104">
        <f t="shared" si="15"/>
        <v>137724.51999999999</v>
      </c>
      <c r="F70" s="93">
        <f t="shared" si="1"/>
        <v>168.44730366571227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81761.19</v>
      </c>
      <c r="E72" s="247">
        <v>137724.51999999999</v>
      </c>
      <c r="F72" s="93">
        <f t="shared" si="1"/>
        <v>168.44730366571227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459.37</v>
      </c>
      <c r="E76" s="247">
        <v>787.48</v>
      </c>
      <c r="F76" s="93">
        <f t="shared" si="1"/>
        <v>171.4260835492087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19682.3</v>
      </c>
      <c r="E78" s="104">
        <f>E79+SUM(E82:E84)-E85+E86</f>
        <v>19157.41</v>
      </c>
      <c r="F78" s="93">
        <f t="shared" si="1"/>
        <v>97.333187686398432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398.29</v>
      </c>
      <c r="E84" s="247">
        <v>398.29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19284.009999999998</v>
      </c>
      <c r="E86" s="247">
        <v>18759.12</v>
      </c>
      <c r="F86" s="93">
        <f t="shared" si="1"/>
        <v>97.278107613509846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2661.09</v>
      </c>
      <c r="E134" s="104">
        <f t="shared" si="23"/>
        <v>2661.09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2661.09</v>
      </c>
      <c r="E135" s="104">
        <f t="shared" si="24"/>
        <v>2661.09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2661.09</v>
      </c>
      <c r="E141" s="247">
        <v>2661.09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281404.94</v>
      </c>
      <c r="E146" s="104">
        <f t="shared" si="26"/>
        <v>293579.59999999998</v>
      </c>
      <c r="F146" s="93">
        <f t="shared" si="1"/>
        <v>104.32638460433566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85394.61</v>
      </c>
      <c r="E147" s="247">
        <v>85394.61</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14146.72</v>
      </c>
      <c r="E158" s="247">
        <v>17101.849999999999</v>
      </c>
      <c r="F158" s="93">
        <f t="shared" si="1"/>
        <v>120.88915310404107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209577.69</v>
      </c>
      <c r="E159" s="247">
        <v>218797.22</v>
      </c>
      <c r="F159" s="93">
        <f t="shared" si="1"/>
        <v>104.39909896897899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27714.080000000002</v>
      </c>
      <c r="E163" s="247">
        <v>27714.080000000002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362.33</v>
      </c>
      <c r="E170" s="104">
        <f t="shared" si="29"/>
        <v>362.33</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362.33</v>
      </c>
      <c r="E172" s="247">
        <v>362.33</v>
      </c>
      <c r="F172" s="93">
        <f t="shared" si="1"/>
        <v>100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8437853.8300000001</v>
      </c>
      <c r="E175" s="104">
        <f t="shared" si="30"/>
        <v>8367522.7100000009</v>
      </c>
      <c r="F175" s="93">
        <f t="shared" si="1"/>
        <v>99.166480939146595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213807.68</v>
      </c>
      <c r="E176" s="104">
        <f t="shared" si="31"/>
        <v>112476.95</v>
      </c>
      <c r="F176" s="93">
        <f t="shared" si="1"/>
        <v>52.606599538426316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66527.94</v>
      </c>
      <c r="E177" s="104">
        <f t="shared" si="32"/>
        <v>108158.55</v>
      </c>
      <c r="F177" s="93">
        <f t="shared" si="1"/>
        <v>162.5761296682266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20042.59</v>
      </c>
      <c r="E178" s="247">
        <v>15988.62</v>
      </c>
      <c r="F178" s="93">
        <f t="shared" si="1"/>
        <v>79.773222921788062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8831.44</v>
      </c>
      <c r="E179" s="247">
        <v>70994.570000000007</v>
      </c>
      <c r="F179" s="93">
        <f t="shared" si="1"/>
        <v>803.88441749023946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2111.37</v>
      </c>
      <c r="E180" s="104">
        <f t="shared" si="33"/>
        <v>1909.05</v>
      </c>
      <c r="F180" s="93">
        <f t="shared" si="1"/>
        <v>90.417596157944843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2111.37</v>
      </c>
      <c r="E183" s="247">
        <v>1909.05</v>
      </c>
      <c r="F183" s="93">
        <f t="shared" si="1"/>
        <v>90.417596157944843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5979.17</v>
      </c>
      <c r="E186" s="247">
        <v>15312.37</v>
      </c>
      <c r="F186" s="93">
        <f t="shared" si="1"/>
        <v>256.09524398871417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29563.37</v>
      </c>
      <c r="E188" s="247">
        <v>3953.94</v>
      </c>
      <c r="F188" s="93">
        <f t="shared" si="1"/>
        <v>13.374456295070555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1284.6500000000001</v>
      </c>
      <c r="E189" s="247">
        <v>4318.3999999999996</v>
      </c>
      <c r="F189" s="93">
        <f t="shared" si="1"/>
        <v>336.15381621453309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145995.09</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145995.09</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145995.09</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8224046.1500000004</v>
      </c>
      <c r="E237" s="104">
        <f t="shared" si="41"/>
        <v>8255045.7600000007</v>
      </c>
      <c r="F237" s="93">
        <f t="shared" si="1"/>
        <v>100.37693866783566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7906998.1400000006</v>
      </c>
      <c r="E238" s="104">
        <f t="shared" si="42"/>
        <v>7914720.9000000004</v>
      </c>
      <c r="F238" s="93">
        <f t="shared" si="1"/>
        <v>100.0976699357109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8052993.2300000004</v>
      </c>
      <c r="E239" s="104">
        <f t="shared" si="43"/>
        <v>7914720.9000000004</v>
      </c>
      <c r="F239" s="93">
        <f t="shared" si="1"/>
        <v>98.282969747386701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8052993.2300000004</v>
      </c>
      <c r="E240" s="247">
        <v>7914720.9000000004</v>
      </c>
      <c r="F240" s="93">
        <f t="shared" si="1"/>
        <v>98.282969747386701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145995.09</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145995.09</v>
      </c>
      <c r="E244" s="247">
        <v>0</v>
      </c>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34895.450000000012</v>
      </c>
      <c r="E245" s="104">
        <f t="shared" si="45"/>
        <v>45997.650000000023</v>
      </c>
      <c r="F245" s="93">
        <f t="shared" si="1"/>
        <v>131.8156091983339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298873.94</v>
      </c>
      <c r="E246" s="104">
        <f t="shared" si="46"/>
        <v>514811.4</v>
      </c>
      <c r="F246" s="93">
        <f t="shared" si="1"/>
        <v>172.25034742072194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298873.94</v>
      </c>
      <c r="E247" s="247">
        <v>514811.4</v>
      </c>
      <c r="F247" s="93">
        <f t="shared" si="1"/>
        <v>172.25034742072194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263978.49</v>
      </c>
      <c r="E250" s="104">
        <f t="shared" si="47"/>
        <v>468813.75</v>
      </c>
      <c r="F250" s="93">
        <f t="shared" si="1"/>
        <v>177.59543590085693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250291.37</v>
      </c>
      <c r="E252" s="247">
        <v>322818.65999999997</v>
      </c>
      <c r="F252" s="93">
        <f t="shared" si="1"/>
        <v>128.97714371853891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13687.12</v>
      </c>
      <c r="E253" s="247">
        <v>145995.09</v>
      </c>
      <c r="F253" s="93">
        <f t="shared" si="1"/>
        <v>1066.6604077410002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282152.56</v>
      </c>
      <c r="E255" s="247">
        <v>294327.21000000002</v>
      </c>
      <c r="F255" s="93">
        <f t="shared" si="1"/>
        <v>104.31491743332049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309119.02</v>
      </c>
      <c r="E264" s="247">
        <v>317953.44</v>
      </c>
      <c r="F264" s="93">
        <f t="shared" si="50"/>
        <v>102.85793478511933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3340.24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664.3</v>
      </c>
      <c r="E268" s="247">
        <v>664.3</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18619.71</v>
      </c>
      <c r="E269" s="247">
        <v>18094.82</v>
      </c>
      <c r="F269" s="93">
        <f t="shared" si="50"/>
        <v>97.180997985468082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66527.94</v>
      </c>
      <c r="E288" s="247">
        <v>108158.55</v>
      </c>
      <c r="F288" s="93">
        <f t="shared" si="50"/>
        <v>162.5761296682266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1284.6500000000001</v>
      </c>
      <c r="E290" s="247">
        <v>4318.3999999999996</v>
      </c>
      <c r="F290" s="93">
        <f t="shared" si="50"/>
        <v>336.15381621453309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145995.09</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1592.67</v>
      </c>
      <c r="E297" s="247">
        <v>3253.83</v>
      </c>
      <c r="F297" s="93">
        <f t="shared" si="50"/>
        <v>204.30032586788221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27426.54</v>
      </c>
      <c r="E299" s="247">
        <v>155.94999999999999</v>
      </c>
      <c r="F299" s="93">
        <f t="shared" si="50"/>
        <v>0.56860982099820101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399588.52999999997</v>
      </c>
      <c r="E5" s="79">
        <f t="shared" si="0"/>
        <v>584863.5</v>
      </c>
      <c r="F5" s="80">
        <f t="shared" ref="F5:F141" si="1">IF(D5&gt;0,IF(E5/D5&gt;=100,"&gt;&gt;100",E5/D5*100),"-")</f>
        <v>146.36643849612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143631.07</v>
      </c>
      <c r="E6" s="81">
        <f t="shared" si="2"/>
        <v>245907.56</v>
      </c>
      <c r="F6" s="63">
        <f t="shared" si="1"/>
        <v>171.20777558783067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126857.37</v>
      </c>
      <c r="E7" s="249">
        <v>95881.85</v>
      </c>
      <c r="F7" s="63">
        <f t="shared" si="1"/>
        <v>75.58240408105577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16773.7</v>
      </c>
      <c r="E8" s="249">
        <v>150025.71</v>
      </c>
      <c r="F8" s="63">
        <f t="shared" si="1"/>
        <v>894.41035668934092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200256.9</v>
      </c>
      <c r="E13" s="81">
        <f t="shared" si="4"/>
        <v>314595.93000000005</v>
      </c>
      <c r="F13" s="63">
        <f t="shared" si="1"/>
        <v>157.09617496325973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100429.01</v>
      </c>
      <c r="E14" s="249">
        <v>163995.17000000001</v>
      </c>
      <c r="F14" s="63">
        <f t="shared" si="1"/>
        <v>163.29461975180283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99827.89</v>
      </c>
      <c r="E16" s="249">
        <v>150600.76</v>
      </c>
      <c r="F16" s="63">
        <f t="shared" si="1"/>
        <v>150.86040584449898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35330.06</v>
      </c>
      <c r="E19" s="249">
        <v>24360.01</v>
      </c>
      <c r="F19" s="63">
        <f t="shared" si="1"/>
        <v>68.949812142973997</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20370.5</v>
      </c>
      <c r="E21" s="249"/>
      <c r="F21" s="63">
        <f t="shared" si="1"/>
        <v>0</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63416.61</v>
      </c>
      <c r="E28" s="81">
        <f t="shared" si="6"/>
        <v>69475</v>
      </c>
      <c r="F28" s="63">
        <f t="shared" si="1"/>
        <v>109.55331734067776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59725.26</v>
      </c>
      <c r="E30" s="249">
        <v>68000</v>
      </c>
      <c r="F30" s="63">
        <f t="shared" si="1"/>
        <v>113.85467388505299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3691.35</v>
      </c>
      <c r="E34" s="249">
        <v>1475</v>
      </c>
      <c r="F34" s="63">
        <f t="shared" si="1"/>
        <v>39.958280845761038</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237990.11000000002</v>
      </c>
      <c r="E35" s="81">
        <f t="shared" si="7"/>
        <v>210223.30999999997</v>
      </c>
      <c r="F35" s="63">
        <f t="shared" si="1"/>
        <v>88.332792484528014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26556</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26556</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94892.03</v>
      </c>
      <c r="E43" s="81">
        <f t="shared" si="10"/>
        <v>24009.68</v>
      </c>
      <c r="F43" s="63">
        <f t="shared" si="1"/>
        <v>25.302103875320192</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94892.03</v>
      </c>
      <c r="E48" s="249">
        <v>24009.68</v>
      </c>
      <c r="F48" s="63">
        <f t="shared" si="1"/>
        <v>25.302103875320192</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82996.100000000006</v>
      </c>
      <c r="E54" s="81">
        <f t="shared" si="12"/>
        <v>64179.28</v>
      </c>
      <c r="F54" s="63">
        <f t="shared" si="1"/>
        <v>77.328067222435749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82996.100000000006</v>
      </c>
      <c r="E55" s="249">
        <v>64179.28</v>
      </c>
      <c r="F55" s="63">
        <f t="shared" si="1"/>
        <v>77.328067222435749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43381.94</v>
      </c>
      <c r="E61" s="81">
        <f t="shared" si="13"/>
        <v>89992.08</v>
      </c>
      <c r="F61" s="63">
        <f t="shared" si="1"/>
        <v>207.44134540778953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43381.94</v>
      </c>
      <c r="E65" s="249">
        <v>89992.08</v>
      </c>
      <c r="F65" s="63">
        <f t="shared" si="1"/>
        <v>207.44134540778953</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16720.04</v>
      </c>
      <c r="E74" s="249">
        <v>5486.27</v>
      </c>
      <c r="F74" s="63">
        <f t="shared" si="1"/>
        <v>32.812541118322684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223992.7</v>
      </c>
      <c r="E75" s="81">
        <f t="shared" si="15"/>
        <v>240694.93</v>
      </c>
      <c r="F75" s="63">
        <f t="shared" si="1"/>
        <v>107.45659568369861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25712.5</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7581.79</v>
      </c>
      <c r="E77" s="249">
        <v>7336.25</v>
      </c>
      <c r="F77" s="63">
        <f t="shared" si="1"/>
        <v>96.761450791963384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216410.91</v>
      </c>
      <c r="E81" s="249">
        <v>207646.18</v>
      </c>
      <c r="F81" s="63">
        <f t="shared" si="1"/>
        <v>95.94995926961353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168674.38</v>
      </c>
      <c r="E82" s="81">
        <f t="shared" si="16"/>
        <v>128160.79</v>
      </c>
      <c r="F82" s="63">
        <f t="shared" si="1"/>
        <v>75.981183390150889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145287.65</v>
      </c>
      <c r="E86" s="249">
        <v>117322.04</v>
      </c>
      <c r="F86" s="63">
        <f t="shared" si="1"/>
        <v>80.751557341590967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23386.73</v>
      </c>
      <c r="E88" s="249">
        <v>10838.75</v>
      </c>
      <c r="F88" s="63">
        <f t="shared" si="1"/>
        <v>46.345726828846956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7708.92</v>
      </c>
      <c r="E89" s="81">
        <f t="shared" si="17"/>
        <v>10127.14</v>
      </c>
      <c r="F89" s="63">
        <f t="shared" si="1"/>
        <v>131.36911525868732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7708.92</v>
      </c>
      <c r="E106" s="249">
        <v>10127.14</v>
      </c>
      <c r="F106" s="63">
        <f t="shared" si="1"/>
        <v>131.36911525868732</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50847.759999999995</v>
      </c>
      <c r="E107" s="81">
        <f t="shared" si="21"/>
        <v>143887.25</v>
      </c>
      <c r="F107" s="63">
        <f t="shared" si="1"/>
        <v>282.97657556596397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24635.01</v>
      </c>
      <c r="E108" s="249">
        <v>125123.64</v>
      </c>
      <c r="F108" s="63">
        <f t="shared" si="1"/>
        <v>507.90984050747295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26212.75</v>
      </c>
      <c r="E109" s="249">
        <v>18763.61</v>
      </c>
      <c r="F109" s="63">
        <f t="shared" si="1"/>
        <v>71.581997310469148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94702.64</v>
      </c>
      <c r="E114" s="81">
        <f t="shared" si="22"/>
        <v>124835.79000000001</v>
      </c>
      <c r="F114" s="63">
        <f t="shared" si="1"/>
        <v>131.81870114708525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20584.830000000002</v>
      </c>
      <c r="E115" s="81">
        <f t="shared" si="23"/>
        <v>24111.58</v>
      </c>
      <c r="F115" s="63">
        <f t="shared" si="1"/>
        <v>117.132762330318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20584.830000000002</v>
      </c>
      <c r="E116" s="249">
        <v>21611.58</v>
      </c>
      <c r="F116" s="63">
        <f t="shared" si="1"/>
        <v>104.98789642664039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2500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74117.81</v>
      </c>
      <c r="E118" s="81">
        <f t="shared" si="24"/>
        <v>100724.21</v>
      </c>
      <c r="F118" s="63">
        <f t="shared" si="1"/>
        <v>135.89744489212515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74117.81</v>
      </c>
      <c r="E120" s="249">
        <v>100724.21</v>
      </c>
      <c r="F120" s="63">
        <f t="shared" si="1"/>
        <v>135.89744489212515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18992.63</v>
      </c>
      <c r="E129" s="81">
        <f t="shared" si="26"/>
        <v>22562.74</v>
      </c>
      <c r="F129" s="63">
        <f t="shared" si="1"/>
        <v>118.79734402239184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22562.74</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18992.63</v>
      </c>
      <c r="E140" s="249"/>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1265914.2799999998</v>
      </c>
      <c r="E141" s="106">
        <f t="shared" si="28"/>
        <v>1534830.45</v>
      </c>
      <c r="F141" s="82">
        <f t="shared" si="1"/>
        <v>121.24284197189088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213807.69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1342601.2099999997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1018982.5499999998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217552.3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632311.57999999996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3966.34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97875.58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67276.75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323618.65999999997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1443931.95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977351.95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221606.26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570148.46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4168.67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88542.38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92886.18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320584.90999999997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145995.09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145995.09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112476.94999999972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112476.95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108158.55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4318.3999999999996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33499</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3319</v>
      </c>
      <c r="B1" s="384"/>
      <c r="C1" s="384"/>
    </row>
    <row r="2" spans="1:17" ht="33" customHeight="1" x14ac:dyDescent="0.2">
      <c r="A2" s="385" t="s">
        <v>3320</v>
      </c>
      <c r="B2" s="386"/>
      <c r="C2" s="378"/>
      <c r="D2" s="4"/>
      <c r="E2" s="4"/>
      <c r="F2" s="4"/>
      <c r="G2" s="4"/>
      <c r="H2" s="4"/>
      <c r="I2" s="4"/>
      <c r="J2" s="4"/>
      <c r="K2" s="4"/>
      <c r="L2" s="4"/>
      <c r="M2" s="4"/>
      <c r="N2" s="4"/>
      <c r="O2" s="4"/>
      <c r="P2" s="4"/>
      <c r="Q2" s="4"/>
    </row>
    <row r="3" spans="1:17" ht="18.75" customHeight="1" x14ac:dyDescent="0.2">
      <c r="A3" s="304" t="s">
        <v>3321</v>
      </c>
      <c r="B3" s="387"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2" t="s">
        <v>3403</v>
      </c>
      <c r="C46" s="378"/>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7" t="s">
        <v>3406</v>
      </c>
      <c r="B48" s="381" t="s">
        <v>3407</v>
      </c>
      <c r="C48" s="380"/>
      <c r="D48" s="4"/>
      <c r="E48" s="4"/>
      <c r="F48" s="4"/>
      <c r="G48" s="4"/>
      <c r="H48" s="4"/>
      <c r="I48" s="4"/>
      <c r="J48" s="4"/>
      <c r="K48" s="4"/>
      <c r="L48" s="4"/>
      <c r="M48" s="4"/>
      <c r="N48" s="4"/>
      <c r="O48" s="4"/>
      <c r="P48" s="4"/>
      <c r="Q48" s="4"/>
    </row>
    <row r="49" spans="1:17" ht="34.5" customHeight="1" x14ac:dyDescent="0.2">
      <c r="A49" s="267" t="s">
        <v>3408</v>
      </c>
      <c r="B49" s="379" t="s">
        <v>3409</v>
      </c>
      <c r="C49" s="380"/>
      <c r="D49" s="4"/>
      <c r="E49" s="4"/>
      <c r="F49" s="4"/>
      <c r="G49" s="4"/>
      <c r="H49" s="4"/>
      <c r="I49" s="4"/>
      <c r="J49" s="4"/>
      <c r="K49" s="4"/>
      <c r="L49" s="4"/>
      <c r="M49" s="4"/>
      <c r="N49" s="4"/>
      <c r="O49" s="4"/>
      <c r="P49" s="4"/>
      <c r="Q49" s="4"/>
    </row>
    <row r="50" spans="1:17" ht="34.5" customHeight="1" x14ac:dyDescent="0.2">
      <c r="A50" s="267" t="s">
        <v>3410</v>
      </c>
      <c r="B50" s="379" t="s">
        <v>3411</v>
      </c>
      <c r="C50" s="380"/>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kistanje</cp:lastModifiedBy>
  <cp:lastPrinted>2024-02-15T10:16:38Z</cp:lastPrinted>
  <dcterms:created xsi:type="dcterms:W3CDTF">2022-04-01T05:14:30Z</dcterms:created>
  <dcterms:modified xsi:type="dcterms:W3CDTF">2024-02-15T10:17:37Z</dcterms:modified>
</cp:coreProperties>
</file>